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\AppData\Local\Temp\"/>
    </mc:Choice>
  </mc:AlternateContent>
  <bookViews>
    <workbookView xWindow="0" yWindow="0" windowWidth="28800" windowHeight="12435"/>
  </bookViews>
  <sheets>
    <sheet name="Załącznik kalkulacja" sheetId="3" r:id="rId1"/>
    <sheet name="Załącznik rozliczenie" sheetId="5" r:id="rId2"/>
  </sheets>
  <definedNames>
    <definedName name="_xlnm.Print_Area" localSheetId="0">'Załącznik kalkulacja'!$A$1:$D$58</definedName>
    <definedName name="_xlnm.Print_Area" localSheetId="1">'Załącznik rozliczenie'!$A$1:$C$56</definedName>
  </definedNames>
  <calcPr calcId="152511"/>
</workbook>
</file>

<file path=xl/calcChain.xml><?xml version="1.0" encoding="utf-8"?>
<calcChain xmlns="http://schemas.openxmlformats.org/spreadsheetml/2006/main">
  <c r="D22" i="3" l="1"/>
  <c r="B34" i="3" l="1"/>
  <c r="B37" i="3"/>
  <c r="B33" i="5"/>
  <c r="B36" i="5"/>
  <c r="D20" i="3" l="1"/>
  <c r="C20" i="5"/>
  <c r="C16" i="5" l="1"/>
  <c r="C25" i="5" l="1"/>
  <c r="C31" i="5" s="1"/>
  <c r="C32" i="5" s="1"/>
  <c r="C33" i="5" s="1"/>
  <c r="C36" i="5" l="1"/>
  <c r="D14" i="3" l="1"/>
  <c r="D17" i="3" s="1"/>
  <c r="D21" i="3" l="1"/>
  <c r="D26" i="3" l="1"/>
  <c r="D32" i="3" s="1"/>
  <c r="C34" i="5" l="1"/>
  <c r="C35" i="5" s="1"/>
  <c r="C37" i="5" s="1"/>
  <c r="D33" i="3"/>
  <c r="D34" i="3" l="1"/>
  <c r="D35" i="3"/>
  <c r="C39" i="5"/>
  <c r="C41" i="5" s="1"/>
  <c r="D37" i="3"/>
  <c r="D36" i="3" l="1"/>
  <c r="D38" i="3" s="1"/>
  <c r="D39" i="3" s="1"/>
  <c r="D42" i="3" s="1"/>
  <c r="D40" i="3" l="1"/>
</calcChain>
</file>

<file path=xl/comments1.xml><?xml version="1.0" encoding="utf-8"?>
<comments xmlns="http://schemas.openxmlformats.org/spreadsheetml/2006/main">
  <authors>
    <author>Uzytkownik</author>
    <author>Moczulska Bożena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38"/>
          </rPr>
          <t xml:space="preserve">
wstawić obowiązujacy % składek ZUS</t>
        </r>
      </text>
    </comment>
    <comment ref="G34" authorId="0" shapeId="0">
      <text>
        <r>
          <rPr>
            <sz val="9"/>
            <color indexed="81"/>
            <rFont val="Tahoma"/>
            <family val="2"/>
            <charset val="238"/>
          </rPr>
          <t xml:space="preserve">
wstawić wskaźnik kosztów pośrednich zgodnie z Zarządzeniem Rektora</t>
        </r>
      </text>
    </comment>
    <comment ref="G35" authorId="1" shapeId="0">
      <text>
        <r>
          <rPr>
            <sz val="9"/>
            <color indexed="81"/>
            <rFont val="Tahoma"/>
            <family val="2"/>
            <charset val="238"/>
          </rPr>
          <t xml:space="preserve">
w przypadku prowadzenia studiów przez wiecej niż jeden wydział - narzuty wydziałowe należy podzielić na równe częsci
</t>
        </r>
      </text>
    </comment>
  </commentList>
</comments>
</file>

<file path=xl/comments2.xml><?xml version="1.0" encoding="utf-8"?>
<comments xmlns="http://schemas.openxmlformats.org/spreadsheetml/2006/main">
  <authors>
    <author>Uzytkownik</author>
  </authors>
  <commentList>
    <comment ref="F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wstawić obowiązujacy % składek ZUS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38"/>
          </rPr>
          <t xml:space="preserve">
wstawić wskaźnik kosztów pośrednich zgodnie z Zarządzeniem Rektora</t>
        </r>
      </text>
    </comment>
  </commentList>
</comments>
</file>

<file path=xl/sharedStrings.xml><?xml version="1.0" encoding="utf-8"?>
<sst xmlns="http://schemas.openxmlformats.org/spreadsheetml/2006/main" count="151" uniqueCount="85">
  <si>
    <t>=</t>
  </si>
  <si>
    <t>II. KOSZTY</t>
  </si>
  <si>
    <t>I.  PRZYCHODY</t>
  </si>
  <si>
    <t xml:space="preserve"> A. KOSZTY BEZPOŚREDNIE</t>
  </si>
  <si>
    <t xml:space="preserve">      c) inne wynagrodzenia</t>
  </si>
  <si>
    <t>III. WYNIK FINANSOWY</t>
  </si>
  <si>
    <t>2. Jednostka organizacyjna</t>
  </si>
  <si>
    <t>1. Nazwa studiów podyplomowych</t>
  </si>
  <si>
    <t>.............................</t>
  </si>
  <si>
    <t>Pod względem rachunkowym</t>
  </si>
  <si>
    <t xml:space="preserve"> C. KOSZTY OGÓŁEM (A+B)</t>
  </si>
  <si>
    <t>III. WYNIK FINANSOWY (I-II)</t>
  </si>
  <si>
    <t>Pod względem rachunkowym i za zgodność z ewidencją księgową</t>
  </si>
  <si>
    <t xml:space="preserve">      a) wynagrodzenie obsługi administracyjnej</t>
  </si>
  <si>
    <t xml:space="preserve">      b) wynagrodzenie za zajęcia dydaktyczne</t>
  </si>
  <si>
    <t xml:space="preserve">      a) amortyzacja</t>
  </si>
  <si>
    <t xml:space="preserve">      b) materiały</t>
  </si>
  <si>
    <t xml:space="preserve">      c) usługi</t>
  </si>
  <si>
    <t xml:space="preserve">      d) pozostałe koszty</t>
  </si>
  <si>
    <t>opłata</t>
  </si>
  <si>
    <t>stawka</t>
  </si>
  <si>
    <t xml:space="preserve"> 4. Inne koszty bezpośrednie</t>
  </si>
  <si>
    <t xml:space="preserve"> 5. Usługi wewnętrzne</t>
  </si>
  <si>
    <t xml:space="preserve">4.  Termin realizacji </t>
  </si>
  <si>
    <t>od</t>
  </si>
  <si>
    <t>do</t>
  </si>
  <si>
    <t xml:space="preserve"> 2.Wynagrodzenia bezosobowe (umowy zlecenia i o dzieło)</t>
  </si>
  <si>
    <t>Pod względem formalnym</t>
  </si>
  <si>
    <t xml:space="preserve"> B. KOSZTY POŚREDNIE (od pozycji A6 - A5)</t>
  </si>
  <si>
    <t xml:space="preserve"> 1. Koszty wydziałowe</t>
  </si>
  <si>
    <t xml:space="preserve"> 3. Koszty ogólnouczelniane </t>
  </si>
  <si>
    <t>………..</t>
  </si>
  <si>
    <t xml:space="preserve"> 3. Koszty ogólnouczelniane</t>
  </si>
  <si>
    <t>IV.NAKŁADY INWESTYCYJNE</t>
  </si>
  <si>
    <t>a)</t>
  </si>
  <si>
    <t>b)</t>
  </si>
  <si>
    <t>wartość</t>
  </si>
  <si>
    <t>3. Kierownik studiów podyplomowych</t>
  </si>
  <si>
    <t xml:space="preserve">     3. Składki społeczne i Fundusz Pracy (od pozycji 1 - 2)</t>
  </si>
  <si>
    <t>2.Jednostka organizacyjna</t>
  </si>
  <si>
    <t xml:space="preserve"> 1a. Koszty wydziałowe</t>
  </si>
  <si>
    <t>liczba semestrów</t>
  </si>
  <si>
    <t>……………..</t>
  </si>
  <si>
    <t>………………………..</t>
  </si>
  <si>
    <t>...............................................................</t>
  </si>
  <si>
    <t xml:space="preserve">    </t>
  </si>
  <si>
    <t xml:space="preserve">.............................................                                                         </t>
  </si>
  <si>
    <t xml:space="preserve">.............................................         </t>
  </si>
  <si>
    <t>data</t>
  </si>
  <si>
    <t>data  ………………………………   Zatwierdzam  .............................</t>
  </si>
  <si>
    <t xml:space="preserve">                    data………………………   Zatwierdzam .............................</t>
  </si>
  <si>
    <t>kierownik studiów podyplomowych</t>
  </si>
  <si>
    <t xml:space="preserve">kierownik studiów podyplomowych                                                                 </t>
  </si>
  <si>
    <t xml:space="preserve"> Pod względem merytorycznym</t>
  </si>
  <si>
    <t>Pod względem merytorycznym</t>
  </si>
  <si>
    <t xml:space="preserve"> 2. Koszty wydziałowe (1+1a)</t>
  </si>
  <si>
    <t>liczba godz/m-cy</t>
  </si>
  <si>
    <t xml:space="preserve"> 3. Składki społeczne i Fundusz Pracy (od pozycji 1 - 2)</t>
  </si>
  <si>
    <t xml:space="preserve"> B. KOSZTY POŚREDNIE (od pozycji A6 - pozycję A5)</t>
  </si>
  <si>
    <t>IV. NAKŁADY INWESTYCYJNE**</t>
  </si>
  <si>
    <t xml:space="preserve">WSTĘPNA KALKULACJA/KOREKTA KALKULACJI*  KOSZTÓW  STUDIÓW  PODYPLOMOWYCH
</t>
  </si>
  <si>
    <t>liczba uczestników</t>
  </si>
  <si>
    <t>*niepotrzebne skreslić (korekta kalkulacji wstępnej powinna zostać sporządzona w oparciu o faktyczną liczbe osób zrekrutowanych)</t>
  </si>
  <si>
    <t>** w przypadku zakupów   środków trwałych wymagana jest zgoda rektora, a sposób rozliczenia amortyzacji - akceptacji kwestora</t>
  </si>
  <si>
    <t>dziekan/osoba upoważniona</t>
  </si>
  <si>
    <t>kwestor/osoba upoważniona</t>
  </si>
  <si>
    <t>dziekan/ osoba upoważniona</t>
  </si>
  <si>
    <t xml:space="preserve"> 6. Razem koszty bezpośrednie (od pozycji 1 do 5)</t>
  </si>
  <si>
    <t xml:space="preserve"> 4. Razem koszty pośrednie (2+3)</t>
  </si>
  <si>
    <t xml:space="preserve">    1. Opłata za studia (liczba uczestników x opłata)</t>
  </si>
  <si>
    <t xml:space="preserve">    2. Dotacje</t>
  </si>
  <si>
    <t xml:space="preserve">    3. Inne przychody</t>
  </si>
  <si>
    <t xml:space="preserve">    4. Ogółem przychody (od pozycji 1 do 3)</t>
  </si>
  <si>
    <t xml:space="preserve"> 1. Opłata za studia (liczba uczestników x opłata)</t>
  </si>
  <si>
    <t xml:space="preserve"> 2. Dotacje</t>
  </si>
  <si>
    <t xml:space="preserve"> 3. Inne przychody</t>
  </si>
  <si>
    <t xml:space="preserve"> 4. Ogółem przychody (od pozycji 1 do 3)</t>
  </si>
  <si>
    <t>V. MINIMALNA ODPŁATNOŚĆ ZAPEWNIAJĄCA POKRYCIE KOSZTÓW KSZTAŁCENIA JEDNEGO UCZESTNIKA STUDIÓW PODYPLOMOWYCH
(poz.C minus I.2,3 podzielona przez planowaną liczbę uczestników)</t>
  </si>
  <si>
    <t xml:space="preserve"> 1.Wynagrodzenia ze stosunku pracy</t>
  </si>
  <si>
    <t>Kwestura</t>
  </si>
  <si>
    <t xml:space="preserve">                                                                                                                                           rektor</t>
  </si>
  <si>
    <t>ROZLICZENIE KOŃCOWE/ NA DZIEŃ 31.12……….. STUDIÓW PODYPLOMOWYCH</t>
  </si>
  <si>
    <t xml:space="preserve">                                                                                                    rektor</t>
  </si>
  <si>
    <t xml:space="preserve">Dział Jakości Kształcenia </t>
  </si>
  <si>
    <t>Załącznik nr 16 do Zarządzenia Nr 1203 z 2020 r. Rektora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</si>
</sst>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#,##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1" fillId="2" borderId="0" xfId="0" applyFont="1" applyFill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 applyProtection="1">
      <protection locked="0"/>
    </xf>
    <xf numFmtId="0" fontId="4" fillId="0" borderId="11" xfId="0" applyFont="1" applyBorder="1"/>
    <xf numFmtId="49" fontId="5" fillId="2" borderId="11" xfId="0" applyNumberFormat="1" applyFont="1" applyFill="1" applyBorder="1"/>
    <xf numFmtId="0" fontId="5" fillId="0" borderId="0" xfId="0" applyFont="1"/>
    <xf numFmtId="49" fontId="4" fillId="0" borderId="11" xfId="0" applyNumberFormat="1" applyFont="1" applyBorder="1"/>
    <xf numFmtId="164" fontId="4" fillId="0" borderId="11" xfId="0" applyNumberFormat="1" applyFont="1" applyBorder="1" applyProtection="1"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3" xfId="0" applyFont="1" applyBorder="1"/>
    <xf numFmtId="164" fontId="4" fillId="0" borderId="0" xfId="0" applyNumberFormat="1" applyFont="1"/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Protection="1"/>
    <xf numFmtId="0" fontId="4" fillId="0" borderId="7" xfId="0" applyFont="1" applyBorder="1"/>
    <xf numFmtId="0" fontId="4" fillId="0" borderId="12" xfId="0" applyFont="1" applyBorder="1" applyProtection="1">
      <protection locked="0"/>
    </xf>
    <xf numFmtId="0" fontId="8" fillId="0" borderId="0" xfId="0" applyFont="1"/>
    <xf numFmtId="0" fontId="9" fillId="0" borderId="0" xfId="0" applyFont="1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Fill="1"/>
    <xf numFmtId="49" fontId="4" fillId="0" borderId="3" xfId="0" applyNumberFormat="1" applyFont="1" applyBorder="1" applyAlignment="1" applyProtection="1">
      <alignment horizontal="right"/>
      <protection locked="0"/>
    </xf>
    <xf numFmtId="165" fontId="4" fillId="0" borderId="11" xfId="0" applyNumberFormat="1" applyFont="1" applyBorder="1" applyAlignment="1" applyProtection="1">
      <alignment horizontal="right"/>
      <protection locked="0"/>
    </xf>
    <xf numFmtId="49" fontId="4" fillId="0" borderId="3" xfId="0" applyNumberFormat="1" applyFont="1" applyFill="1" applyBorder="1" applyProtection="1"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Protection="1">
      <protection locked="0"/>
    </xf>
    <xf numFmtId="49" fontId="4" fillId="3" borderId="11" xfId="0" applyNumberFormat="1" applyFont="1" applyFill="1" applyBorder="1" applyAlignment="1" applyProtection="1">
      <alignment horizontal="center"/>
      <protection locked="0"/>
    </xf>
    <xf numFmtId="10" fontId="1" fillId="4" borderId="0" xfId="0" applyNumberFormat="1" applyFont="1" applyFill="1" applyProtection="1">
      <protection locked="0"/>
    </xf>
    <xf numFmtId="9" fontId="1" fillId="4" borderId="0" xfId="0" applyNumberFormat="1" applyFont="1" applyFill="1" applyProtection="1">
      <protection locked="0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4" xfId="0" applyFont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12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/>
    <xf numFmtId="0" fontId="4" fillId="0" borderId="3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49" fontId="5" fillId="3" borderId="1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2" fontId="5" fillId="3" borderId="11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49" fontId="5" fillId="3" borderId="2" xfId="0" applyNumberFormat="1" applyFont="1" applyFill="1" applyBorder="1" applyAlignment="1" applyProtection="1">
      <alignment wrapText="1"/>
      <protection locked="0"/>
    </xf>
    <xf numFmtId="49" fontId="5" fillId="3" borderId="11" xfId="0" applyNumberFormat="1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Protection="1"/>
    <xf numFmtId="49" fontId="4" fillId="2" borderId="3" xfId="0" applyNumberFormat="1" applyFont="1" applyFill="1" applyBorder="1"/>
    <xf numFmtId="49" fontId="4" fillId="2" borderId="1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Protection="1"/>
    <xf numFmtId="164" fontId="4" fillId="2" borderId="11" xfId="0" applyNumberFormat="1" applyFont="1" applyFill="1" applyBorder="1"/>
    <xf numFmtId="164" fontId="4" fillId="3" borderId="11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/>
    <xf numFmtId="49" fontId="5" fillId="2" borderId="2" xfId="0" applyNumberFormat="1" applyFont="1" applyFill="1" applyBorder="1"/>
    <xf numFmtId="49" fontId="5" fillId="2" borderId="11" xfId="0" applyNumberFormat="1" applyFont="1" applyFill="1" applyBorder="1" applyAlignment="1">
      <alignment horizontal="center"/>
    </xf>
    <xf numFmtId="8" fontId="4" fillId="2" borderId="3" xfId="0" applyNumberFormat="1" applyFont="1" applyFill="1" applyBorder="1" applyProtection="1"/>
    <xf numFmtId="164" fontId="4" fillId="2" borderId="14" xfId="0" applyNumberFormat="1" applyFont="1" applyFill="1" applyBorder="1" applyProtection="1"/>
    <xf numFmtId="164" fontId="5" fillId="2" borderId="11" xfId="0" applyNumberFormat="1" applyFont="1" applyFill="1" applyBorder="1"/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/>
    <xf numFmtId="0" fontId="4" fillId="2" borderId="12" xfId="0" applyFont="1" applyFill="1" applyBorder="1"/>
    <xf numFmtId="0" fontId="4" fillId="2" borderId="0" xfId="0" applyFont="1" applyFill="1" applyBorder="1"/>
    <xf numFmtId="0" fontId="4" fillId="2" borderId="3" xfId="0" applyNumberFormat="1" applyFont="1" applyFill="1" applyBorder="1" applyProtection="1"/>
    <xf numFmtId="9" fontId="1" fillId="0" borderId="0" xfId="0" applyNumberFormat="1" applyFont="1" applyFill="1" applyProtection="1">
      <protection locked="0"/>
    </xf>
    <xf numFmtId="49" fontId="4" fillId="0" borderId="11" xfId="0" applyNumberFormat="1" applyFont="1" applyFill="1" applyBorder="1"/>
    <xf numFmtId="9" fontId="4" fillId="0" borderId="3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Protection="1"/>
    <xf numFmtId="0" fontId="9" fillId="0" borderId="4" xfId="0" applyFont="1" applyBorder="1" applyAlignment="1" applyProtection="1">
      <alignment horizontal="left"/>
    </xf>
    <xf numFmtId="0" fontId="9" fillId="0" borderId="6" xfId="0" applyFont="1" applyBorder="1" applyProtection="1"/>
    <xf numFmtId="0" fontId="9" fillId="0" borderId="6" xfId="0" applyFont="1" applyBorder="1" applyAlignment="1" applyProtection="1"/>
    <xf numFmtId="0" fontId="17" fillId="0" borderId="12" xfId="0" applyFont="1" applyFill="1" applyBorder="1" applyProtection="1"/>
    <xf numFmtId="0" fontId="9" fillId="0" borderId="12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 vertical="center"/>
    </xf>
    <xf numFmtId="9" fontId="4" fillId="0" borderId="1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7" xfId="0" applyFont="1" applyBorder="1"/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6" xfId="0" applyFont="1" applyBorder="1" applyAlignment="1"/>
    <xf numFmtId="0" fontId="9" fillId="0" borderId="12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49" fontId="11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9"/>
  <sheetViews>
    <sheetView tabSelected="1" zoomScale="80" zoomScaleNormal="80" workbookViewId="0">
      <selection sqref="A1:D1"/>
    </sheetView>
  </sheetViews>
  <sheetFormatPr defaultRowHeight="12.75" x14ac:dyDescent="0.2"/>
  <cols>
    <col min="1" max="1" width="63.5703125" style="1" customWidth="1"/>
    <col min="2" max="2" width="12.5703125" style="1" customWidth="1"/>
    <col min="3" max="3" width="29.42578125" style="1" customWidth="1"/>
    <col min="4" max="4" width="19.140625" style="1" customWidth="1"/>
    <col min="5" max="16384" width="9.140625" style="1"/>
  </cols>
  <sheetData>
    <row r="1" spans="1:25" ht="15" customHeight="1" x14ac:dyDescent="0.2">
      <c r="A1" s="147" t="s">
        <v>84</v>
      </c>
      <c r="B1" s="148"/>
      <c r="C1" s="148"/>
      <c r="D1" s="148"/>
    </row>
    <row r="2" spans="1:25" ht="13.5" customHeight="1" x14ac:dyDescent="0.2">
      <c r="A2" s="3"/>
      <c r="B2" s="3"/>
      <c r="C2" s="146"/>
      <c r="D2" s="146"/>
    </row>
    <row r="3" spans="1:25" ht="39.75" customHeight="1" x14ac:dyDescent="0.2">
      <c r="A3" s="144" t="s">
        <v>60</v>
      </c>
      <c r="B3" s="145"/>
      <c r="C3" s="145"/>
      <c r="D3" s="145"/>
      <c r="E3" s="5"/>
      <c r="F3" s="6"/>
    </row>
    <row r="4" spans="1:25" x14ac:dyDescent="0.2">
      <c r="A4" s="84" t="s">
        <v>7</v>
      </c>
      <c r="B4" s="85"/>
      <c r="C4" s="85"/>
      <c r="D4" s="86"/>
      <c r="E4" s="6"/>
      <c r="F4" s="6"/>
    </row>
    <row r="5" spans="1:25" x14ac:dyDescent="0.2">
      <c r="A5" s="46"/>
      <c r="B5" s="7"/>
      <c r="C5" s="7"/>
      <c r="D5" s="71"/>
      <c r="E5" s="6"/>
      <c r="F5" s="6"/>
    </row>
    <row r="6" spans="1:25" x14ac:dyDescent="0.2">
      <c r="A6" s="84" t="s">
        <v>39</v>
      </c>
      <c r="B6" s="87"/>
      <c r="C6" s="87"/>
      <c r="D6" s="88"/>
      <c r="E6" s="6"/>
      <c r="F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72" t="s">
        <v>34</v>
      </c>
      <c r="B7" s="73"/>
      <c r="C7" s="73"/>
      <c r="D7" s="74"/>
      <c r="E7" s="6"/>
      <c r="F7" s="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">
      <c r="A8" s="72" t="s">
        <v>35</v>
      </c>
      <c r="B8" s="8"/>
      <c r="C8" s="8"/>
      <c r="D8" s="75"/>
      <c r="E8" s="6"/>
      <c r="F8" s="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">
      <c r="A9" s="89" t="s">
        <v>37</v>
      </c>
      <c r="B9" s="87"/>
      <c r="C9" s="87"/>
      <c r="D9" s="88"/>
      <c r="E9" s="6"/>
      <c r="F9" s="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4.45" customHeight="1" x14ac:dyDescent="0.2">
      <c r="A10" s="9"/>
      <c r="B10" s="10"/>
      <c r="C10" s="10"/>
      <c r="D10" s="76"/>
      <c r="E10" s="6"/>
      <c r="F10" s="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7" customHeight="1" x14ac:dyDescent="0.2">
      <c r="A11" s="90" t="s">
        <v>23</v>
      </c>
      <c r="B11" s="92" t="s">
        <v>24</v>
      </c>
      <c r="C11" s="93" t="s">
        <v>25</v>
      </c>
      <c r="D11" s="94" t="s">
        <v>41</v>
      </c>
      <c r="E11" s="6"/>
      <c r="F11" s="6"/>
    </row>
    <row r="12" spans="1:25" x14ac:dyDescent="0.2">
      <c r="A12" s="91"/>
      <c r="B12" s="13"/>
      <c r="C12" s="13"/>
      <c r="D12" s="13"/>
      <c r="E12" s="6"/>
      <c r="F12" s="6"/>
    </row>
    <row r="13" spans="1:25" s="2" customFormat="1" ht="24" x14ac:dyDescent="0.2">
      <c r="A13" s="15" t="s">
        <v>2</v>
      </c>
      <c r="B13" s="95" t="s">
        <v>61</v>
      </c>
      <c r="C13" s="96" t="s">
        <v>19</v>
      </c>
      <c r="D13" s="97" t="s">
        <v>36</v>
      </c>
      <c r="E13" s="16"/>
      <c r="F13" s="16"/>
    </row>
    <row r="14" spans="1:25" ht="14.1" customHeight="1" x14ac:dyDescent="0.2">
      <c r="A14" s="120" t="s">
        <v>73</v>
      </c>
      <c r="B14" s="48"/>
      <c r="C14" s="49"/>
      <c r="D14" s="98">
        <f>B14*C14</f>
        <v>0</v>
      </c>
      <c r="E14" s="6"/>
      <c r="F14" s="6"/>
    </row>
    <row r="15" spans="1:25" ht="14.1" customHeight="1" x14ac:dyDescent="0.2">
      <c r="A15" s="17" t="s">
        <v>74</v>
      </c>
      <c r="B15" s="99"/>
      <c r="C15" s="100"/>
      <c r="D15" s="18"/>
      <c r="E15" s="6"/>
      <c r="F15" s="6"/>
    </row>
    <row r="16" spans="1:25" ht="14.1" customHeight="1" x14ac:dyDescent="0.2">
      <c r="A16" s="17" t="s">
        <v>75</v>
      </c>
      <c r="B16" s="99"/>
      <c r="C16" s="100"/>
      <c r="D16" s="18"/>
      <c r="E16" s="6"/>
      <c r="F16" s="6"/>
    </row>
    <row r="17" spans="1:7" ht="14.1" customHeight="1" x14ac:dyDescent="0.2">
      <c r="A17" s="17" t="s">
        <v>76</v>
      </c>
      <c r="B17" s="99"/>
      <c r="C17" s="100"/>
      <c r="D17" s="98">
        <f>D14+D15+D16</f>
        <v>0</v>
      </c>
      <c r="E17" s="6"/>
      <c r="F17" s="6"/>
    </row>
    <row r="18" spans="1:7" s="2" customFormat="1" ht="14.1" customHeight="1" x14ac:dyDescent="0.2">
      <c r="A18" s="15" t="s">
        <v>1</v>
      </c>
      <c r="B18" s="101" t="s">
        <v>56</v>
      </c>
      <c r="C18" s="96" t="s">
        <v>20</v>
      </c>
      <c r="D18" s="102"/>
      <c r="E18" s="16"/>
      <c r="F18" s="16"/>
    </row>
    <row r="19" spans="1:7" ht="14.1" customHeight="1" x14ac:dyDescent="0.2">
      <c r="A19" s="15" t="s">
        <v>3</v>
      </c>
      <c r="B19" s="99"/>
      <c r="C19" s="100"/>
      <c r="D19" s="98"/>
      <c r="E19" s="6"/>
      <c r="F19" s="6"/>
    </row>
    <row r="20" spans="1:7" ht="14.1" customHeight="1" x14ac:dyDescent="0.2">
      <c r="A20" s="120" t="s">
        <v>78</v>
      </c>
      <c r="B20" s="50"/>
      <c r="C20" s="51"/>
      <c r="D20" s="18">
        <f>B20*C20</f>
        <v>0</v>
      </c>
      <c r="E20" s="6"/>
      <c r="F20" s="6"/>
    </row>
    <row r="21" spans="1:7" ht="14.1" customHeight="1" x14ac:dyDescent="0.2">
      <c r="A21" s="17" t="s">
        <v>26</v>
      </c>
      <c r="B21" s="99"/>
      <c r="C21" s="100"/>
      <c r="D21" s="103">
        <f>D22+D23+D24</f>
        <v>0</v>
      </c>
      <c r="E21" s="6"/>
      <c r="F21" s="6"/>
    </row>
    <row r="22" spans="1:7" ht="14.1" customHeight="1" x14ac:dyDescent="0.2">
      <c r="A22" s="17" t="s">
        <v>13</v>
      </c>
      <c r="B22" s="52"/>
      <c r="C22" s="53"/>
      <c r="D22" s="18">
        <f>B22*C22</f>
        <v>0</v>
      </c>
      <c r="E22" s="6"/>
      <c r="F22" s="6"/>
    </row>
    <row r="23" spans="1:7" ht="14.1" customHeight="1" x14ac:dyDescent="0.2">
      <c r="A23" s="17" t="s">
        <v>14</v>
      </c>
      <c r="B23" s="99"/>
      <c r="C23" s="100"/>
      <c r="D23" s="18"/>
      <c r="E23" s="6"/>
      <c r="F23" s="6"/>
    </row>
    <row r="24" spans="1:7" ht="14.1" customHeight="1" x14ac:dyDescent="0.2">
      <c r="A24" s="17" t="s">
        <v>4</v>
      </c>
      <c r="B24" s="99"/>
      <c r="C24" s="100"/>
      <c r="D24" s="18"/>
      <c r="E24" s="6"/>
      <c r="F24" s="6"/>
    </row>
    <row r="25" spans="1:7" ht="14.1" customHeight="1" x14ac:dyDescent="0.2">
      <c r="A25" s="17" t="s">
        <v>57</v>
      </c>
      <c r="B25" s="52"/>
      <c r="C25" s="53"/>
      <c r="D25" s="104"/>
      <c r="E25" s="6"/>
      <c r="F25" s="6"/>
      <c r="G25" s="54">
        <v>0.19639999999999999</v>
      </c>
    </row>
    <row r="26" spans="1:7" ht="14.1" customHeight="1" x14ac:dyDescent="0.2">
      <c r="A26" s="17" t="s">
        <v>21</v>
      </c>
      <c r="B26" s="99"/>
      <c r="C26" s="100"/>
      <c r="D26" s="98">
        <f>D27+D28+D29+D30</f>
        <v>0</v>
      </c>
      <c r="E26" s="6"/>
      <c r="F26" s="6"/>
    </row>
    <row r="27" spans="1:7" ht="14.1" customHeight="1" x14ac:dyDescent="0.2">
      <c r="A27" s="14" t="s">
        <v>15</v>
      </c>
      <c r="B27" s="99"/>
      <c r="C27" s="100"/>
      <c r="D27" s="18"/>
      <c r="E27" s="6"/>
      <c r="F27" s="6"/>
    </row>
    <row r="28" spans="1:7" ht="14.1" customHeight="1" x14ac:dyDescent="0.2">
      <c r="A28" s="17" t="s">
        <v>16</v>
      </c>
      <c r="B28" s="99"/>
      <c r="C28" s="100"/>
      <c r="D28" s="18"/>
      <c r="E28" s="6"/>
      <c r="F28" s="6"/>
    </row>
    <row r="29" spans="1:7" ht="14.1" customHeight="1" x14ac:dyDescent="0.2">
      <c r="A29" s="17" t="s">
        <v>17</v>
      </c>
      <c r="B29" s="99"/>
      <c r="C29" s="100"/>
      <c r="D29" s="18"/>
      <c r="E29" s="6"/>
      <c r="F29" s="6"/>
    </row>
    <row r="30" spans="1:7" ht="14.1" customHeight="1" x14ac:dyDescent="0.2">
      <c r="A30" s="17" t="s">
        <v>18</v>
      </c>
      <c r="B30" s="99"/>
      <c r="C30" s="100"/>
      <c r="D30" s="18"/>
      <c r="E30" s="6"/>
      <c r="F30" s="6"/>
    </row>
    <row r="31" spans="1:7" ht="14.1" customHeight="1" x14ac:dyDescent="0.2">
      <c r="A31" s="17" t="s">
        <v>22</v>
      </c>
      <c r="B31" s="99"/>
      <c r="C31" s="100"/>
      <c r="D31" s="18"/>
      <c r="E31" s="6"/>
      <c r="F31" s="6"/>
    </row>
    <row r="32" spans="1:7" ht="14.1" customHeight="1" x14ac:dyDescent="0.2">
      <c r="A32" s="17" t="s">
        <v>67</v>
      </c>
      <c r="B32" s="99"/>
      <c r="C32" s="100"/>
      <c r="D32" s="98">
        <f>D20+D21+D25+D26+D31</f>
        <v>0</v>
      </c>
      <c r="E32" s="6"/>
      <c r="F32" s="6"/>
    </row>
    <row r="33" spans="1:7" ht="14.1" customHeight="1" x14ac:dyDescent="0.2">
      <c r="A33" s="15" t="s">
        <v>58</v>
      </c>
      <c r="B33" s="99"/>
      <c r="C33" s="100"/>
      <c r="D33" s="98">
        <f>D32-D31</f>
        <v>0</v>
      </c>
      <c r="E33" s="6"/>
      <c r="F33" s="6"/>
    </row>
    <row r="34" spans="1:7" ht="14.1" customHeight="1" x14ac:dyDescent="0.2">
      <c r="A34" s="17" t="s">
        <v>29</v>
      </c>
      <c r="B34" s="121">
        <f>G34</f>
        <v>0.15</v>
      </c>
      <c r="C34" s="100"/>
      <c r="D34" s="103">
        <f>ROUND(G34*(D33),2)</f>
        <v>0</v>
      </c>
      <c r="E34" s="6"/>
      <c r="F34" s="6"/>
      <c r="G34" s="55">
        <v>0.15</v>
      </c>
    </row>
    <row r="35" spans="1:7" ht="14.1" customHeight="1" x14ac:dyDescent="0.2">
      <c r="A35" s="17" t="s">
        <v>40</v>
      </c>
      <c r="B35" s="121"/>
      <c r="C35" s="100"/>
      <c r="D35" s="103">
        <f>ROUND(G35*(D33),2)</f>
        <v>0</v>
      </c>
      <c r="E35" s="6"/>
      <c r="F35" s="6"/>
      <c r="G35" s="55"/>
    </row>
    <row r="36" spans="1:7" ht="14.1" customHeight="1" x14ac:dyDescent="0.2">
      <c r="A36" s="17" t="s">
        <v>55</v>
      </c>
      <c r="B36" s="99"/>
      <c r="C36" s="100"/>
      <c r="D36" s="103">
        <f>D34+D35</f>
        <v>0</v>
      </c>
      <c r="E36" s="6"/>
      <c r="F36" s="6"/>
      <c r="G36" s="119"/>
    </row>
    <row r="37" spans="1:7" ht="14.1" customHeight="1" x14ac:dyDescent="0.2">
      <c r="A37" s="17" t="s">
        <v>32</v>
      </c>
      <c r="B37" s="121">
        <f>G37</f>
        <v>0.2</v>
      </c>
      <c r="C37" s="100"/>
      <c r="D37" s="103">
        <f>ROUND(G37*(D33),2)</f>
        <v>0</v>
      </c>
      <c r="E37" s="6"/>
      <c r="F37" s="6"/>
      <c r="G37" s="55">
        <v>0.2</v>
      </c>
    </row>
    <row r="38" spans="1:7" ht="14.1" customHeight="1" x14ac:dyDescent="0.2">
      <c r="A38" s="17" t="s">
        <v>68</v>
      </c>
      <c r="B38" s="99"/>
      <c r="C38" s="100"/>
      <c r="D38" s="98">
        <f>D36+D37</f>
        <v>0</v>
      </c>
      <c r="E38" s="6"/>
      <c r="F38" s="6"/>
    </row>
    <row r="39" spans="1:7" x14ac:dyDescent="0.2">
      <c r="A39" s="15" t="s">
        <v>10</v>
      </c>
      <c r="B39" s="99"/>
      <c r="C39" s="100" t="s">
        <v>0</v>
      </c>
      <c r="D39" s="98">
        <f>D32+D38</f>
        <v>0</v>
      </c>
      <c r="E39" s="6"/>
      <c r="F39" s="6"/>
    </row>
    <row r="40" spans="1:7" s="2" customFormat="1" x14ac:dyDescent="0.2">
      <c r="A40" s="107" t="s">
        <v>11</v>
      </c>
      <c r="B40" s="108"/>
      <c r="C40" s="109" t="s">
        <v>0</v>
      </c>
      <c r="D40" s="110">
        <f>D17-D39</f>
        <v>0</v>
      </c>
      <c r="E40" s="16"/>
      <c r="F40" s="16"/>
    </row>
    <row r="41" spans="1:7" s="2" customFormat="1" ht="17.25" customHeight="1" x14ac:dyDescent="0.2">
      <c r="A41" s="80" t="s">
        <v>59</v>
      </c>
      <c r="B41" s="81"/>
      <c r="C41" s="82"/>
      <c r="D41" s="83"/>
      <c r="E41" s="16"/>
      <c r="F41" s="16"/>
    </row>
    <row r="42" spans="1:7" s="2" customFormat="1" ht="40.5" customHeight="1" x14ac:dyDescent="0.2">
      <c r="A42" s="122" t="s">
        <v>77</v>
      </c>
      <c r="B42" s="105"/>
      <c r="C42" s="106" t="s">
        <v>0</v>
      </c>
      <c r="D42" s="118" t="e">
        <f>(D39-D15-D16)/B14</f>
        <v>#DIV/0!</v>
      </c>
      <c r="E42" s="16"/>
      <c r="F42" s="16"/>
      <c r="G42" s="47"/>
    </row>
    <row r="43" spans="1:7" x14ac:dyDescent="0.2">
      <c r="A43" s="126" t="s">
        <v>53</v>
      </c>
      <c r="B43" s="59"/>
      <c r="C43" s="60"/>
      <c r="D43" s="61"/>
      <c r="E43" s="6"/>
      <c r="F43" s="6"/>
    </row>
    <row r="44" spans="1:7" x14ac:dyDescent="0.2">
      <c r="A44" s="62"/>
      <c r="B44" s="63"/>
      <c r="C44" s="64"/>
      <c r="D44" s="29"/>
      <c r="E44" s="6"/>
      <c r="F44" s="27"/>
    </row>
    <row r="45" spans="1:7" x14ac:dyDescent="0.2">
      <c r="A45" s="65" t="s">
        <v>44</v>
      </c>
      <c r="B45" s="64" t="s">
        <v>42</v>
      </c>
      <c r="C45" s="66" t="s">
        <v>43</v>
      </c>
      <c r="D45" s="29"/>
      <c r="E45" s="6"/>
      <c r="F45" s="6"/>
    </row>
    <row r="46" spans="1:7" x14ac:dyDescent="0.2">
      <c r="A46" s="125" t="s">
        <v>51</v>
      </c>
      <c r="B46" s="124" t="s">
        <v>48</v>
      </c>
      <c r="C46" s="140" t="s">
        <v>66</v>
      </c>
      <c r="D46" s="29"/>
      <c r="E46" s="6"/>
      <c r="F46" s="6"/>
    </row>
    <row r="47" spans="1:7" x14ac:dyDescent="0.2">
      <c r="A47" s="127" t="s">
        <v>27</v>
      </c>
      <c r="B47" s="59"/>
      <c r="C47" s="67"/>
      <c r="D47" s="61"/>
      <c r="E47" s="6"/>
      <c r="F47" s="6"/>
    </row>
    <row r="48" spans="1:7" x14ac:dyDescent="0.2">
      <c r="A48" s="62"/>
      <c r="B48" s="64" t="s">
        <v>42</v>
      </c>
      <c r="C48" s="66" t="s">
        <v>43</v>
      </c>
      <c r="D48" s="29"/>
      <c r="E48" s="6"/>
      <c r="F48" s="6"/>
    </row>
    <row r="49" spans="1:6" x14ac:dyDescent="0.2">
      <c r="A49" s="56"/>
      <c r="B49" s="68" t="s">
        <v>48</v>
      </c>
      <c r="C49" s="123" t="s">
        <v>83</v>
      </c>
      <c r="D49" s="58"/>
      <c r="E49" s="6"/>
      <c r="F49" s="6"/>
    </row>
    <row r="50" spans="1:6" x14ac:dyDescent="0.2">
      <c r="A50" s="128" t="s">
        <v>9</v>
      </c>
      <c r="B50" s="70"/>
      <c r="C50" s="67"/>
      <c r="D50" s="61"/>
      <c r="E50" s="6"/>
      <c r="F50" s="6"/>
    </row>
    <row r="51" spans="1:6" x14ac:dyDescent="0.2">
      <c r="A51" s="65" t="s">
        <v>44</v>
      </c>
      <c r="B51" s="64" t="s">
        <v>42</v>
      </c>
      <c r="C51" s="66" t="s">
        <v>43</v>
      </c>
      <c r="D51" s="29"/>
      <c r="E51" s="6"/>
      <c r="F51" s="6"/>
    </row>
    <row r="52" spans="1:6" x14ac:dyDescent="0.2">
      <c r="A52" s="129" t="s">
        <v>79</v>
      </c>
      <c r="B52" s="124" t="s">
        <v>48</v>
      </c>
      <c r="C52" s="140" t="s">
        <v>65</v>
      </c>
      <c r="D52" s="29"/>
      <c r="E52" s="6"/>
      <c r="F52" s="6"/>
    </row>
    <row r="53" spans="1:6" x14ac:dyDescent="0.2">
      <c r="A53" s="56"/>
      <c r="B53" s="57"/>
      <c r="C53" s="57"/>
      <c r="D53" s="58"/>
      <c r="E53" s="6"/>
      <c r="F53" s="6"/>
    </row>
    <row r="54" spans="1:6" x14ac:dyDescent="0.2">
      <c r="A54" s="62"/>
      <c r="B54" s="63"/>
      <c r="C54" s="63"/>
      <c r="D54" s="29"/>
      <c r="E54" s="6"/>
      <c r="F54" s="6"/>
    </row>
    <row r="55" spans="1:6" ht="23.25" customHeight="1" x14ac:dyDescent="0.2">
      <c r="A55" s="130" t="s">
        <v>49</v>
      </c>
      <c r="B55" s="64"/>
      <c r="C55" s="63"/>
      <c r="D55" s="29"/>
      <c r="E55" s="6"/>
      <c r="F55" s="6"/>
    </row>
    <row r="56" spans="1:6" ht="12" customHeight="1" x14ac:dyDescent="0.2">
      <c r="A56" s="131" t="s">
        <v>80</v>
      </c>
      <c r="B56" s="69"/>
      <c r="C56" s="57"/>
      <c r="D56" s="58"/>
      <c r="E56" s="6"/>
      <c r="F56" s="6"/>
    </row>
    <row r="57" spans="1:6" ht="9.75" customHeight="1" x14ac:dyDescent="0.2">
      <c r="A57" s="32" t="s">
        <v>62</v>
      </c>
      <c r="B57" s="33"/>
      <c r="C57" s="33"/>
      <c r="D57" s="33"/>
      <c r="E57" s="6"/>
      <c r="F57" s="6"/>
    </row>
    <row r="58" spans="1:6" ht="12.75" customHeight="1" x14ac:dyDescent="0.2">
      <c r="A58" s="32" t="s">
        <v>63</v>
      </c>
      <c r="B58" s="33"/>
      <c r="C58" s="33"/>
      <c r="D58" s="33"/>
      <c r="E58" s="6"/>
      <c r="F58" s="6"/>
    </row>
    <row r="59" spans="1:6" ht="29.25" customHeight="1" x14ac:dyDescent="0.2">
      <c r="A59" s="149"/>
      <c r="B59" s="149"/>
      <c r="C59" s="149"/>
      <c r="D59" s="149"/>
      <c r="E59" s="6"/>
      <c r="F59" s="6"/>
    </row>
  </sheetData>
  <sheetProtection password="86BB" sheet="1" objects="1" scenarios="1" selectLockedCells="1"/>
  <mergeCells count="4">
    <mergeCell ref="A3:D3"/>
    <mergeCell ref="C2:D2"/>
    <mergeCell ref="A1:D1"/>
    <mergeCell ref="A59:D59"/>
  </mergeCells>
  <pageMargins left="1.4960629921259843" right="0.39370078740157483" top="0.55118110236220474" bottom="0.55118110236220474" header="0.31496062992125984" footer="0.31496062992125984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9"/>
  <sheetViews>
    <sheetView zoomScale="115" zoomScaleNormal="115" zoomScaleSheetLayoutView="115" workbookViewId="0">
      <selection sqref="A1:C1"/>
    </sheetView>
  </sheetViews>
  <sheetFormatPr defaultRowHeight="12.75" x14ac:dyDescent="0.2"/>
  <cols>
    <col min="1" max="1" width="46.42578125" style="1" customWidth="1"/>
    <col min="2" max="2" width="7.85546875" style="1" customWidth="1"/>
    <col min="3" max="3" width="33.140625" style="1" customWidth="1"/>
    <col min="4" max="16384" width="9.140625" style="1"/>
  </cols>
  <sheetData>
    <row r="1" spans="1:4" ht="15" customHeight="1" x14ac:dyDescent="0.2">
      <c r="A1" s="152" t="s">
        <v>84</v>
      </c>
      <c r="B1" s="153"/>
      <c r="C1" s="153"/>
      <c r="D1" s="6"/>
    </row>
    <row r="2" spans="1:4" x14ac:dyDescent="0.2">
      <c r="A2" s="34"/>
      <c r="B2" s="34"/>
      <c r="C2" s="35"/>
      <c r="D2" s="6"/>
    </row>
    <row r="3" spans="1:4" ht="19.149999999999999" customHeight="1" x14ac:dyDescent="0.2">
      <c r="A3" s="150" t="s">
        <v>81</v>
      </c>
      <c r="B3" s="150"/>
      <c r="C3" s="150"/>
      <c r="D3" s="6"/>
    </row>
    <row r="4" spans="1:4" x14ac:dyDescent="0.2">
      <c r="A4" s="89" t="s">
        <v>7</v>
      </c>
      <c r="B4" s="87"/>
      <c r="C4" s="88"/>
      <c r="D4" s="6"/>
    </row>
    <row r="5" spans="1:4" ht="18" customHeight="1" x14ac:dyDescent="0.2">
      <c r="A5" s="154"/>
      <c r="B5" s="155"/>
      <c r="C5" s="156"/>
      <c r="D5" s="6"/>
    </row>
    <row r="6" spans="1:4" x14ac:dyDescent="0.2">
      <c r="A6" s="116" t="s">
        <v>6</v>
      </c>
      <c r="B6" s="117"/>
      <c r="C6" s="115"/>
      <c r="D6" s="6"/>
    </row>
    <row r="7" spans="1:4" x14ac:dyDescent="0.2">
      <c r="A7" s="36"/>
      <c r="B7" s="7"/>
      <c r="C7" s="71"/>
      <c r="D7" s="6"/>
    </row>
    <row r="8" spans="1:4" x14ac:dyDescent="0.2">
      <c r="A8" s="116" t="s">
        <v>37</v>
      </c>
      <c r="B8" s="117"/>
      <c r="C8" s="115"/>
      <c r="D8" s="6"/>
    </row>
    <row r="9" spans="1:4" x14ac:dyDescent="0.2">
      <c r="A9" s="36"/>
      <c r="B9" s="7"/>
      <c r="C9" s="71"/>
      <c r="D9" s="6"/>
    </row>
    <row r="10" spans="1:4" ht="18" customHeight="1" x14ac:dyDescent="0.2">
      <c r="A10" s="113" t="s">
        <v>23</v>
      </c>
      <c r="B10" s="114" t="s">
        <v>24</v>
      </c>
      <c r="C10" s="115" t="s">
        <v>25</v>
      </c>
      <c r="D10" s="6"/>
    </row>
    <row r="11" spans="1:4" x14ac:dyDescent="0.2">
      <c r="A11" s="91"/>
      <c r="B11" s="13"/>
      <c r="C11" s="13"/>
      <c r="D11" s="6"/>
    </row>
    <row r="12" spans="1:4" s="2" customFormat="1" x14ac:dyDescent="0.2">
      <c r="A12" s="15" t="s">
        <v>2</v>
      </c>
      <c r="B12" s="109"/>
      <c r="C12" s="112"/>
      <c r="D12" s="16"/>
    </row>
    <row r="13" spans="1:4" ht="14.1" customHeight="1" x14ac:dyDescent="0.2">
      <c r="A13" s="120" t="s">
        <v>69</v>
      </c>
      <c r="B13" s="37" t="s">
        <v>0</v>
      </c>
      <c r="C13" s="18"/>
      <c r="D13" s="6"/>
    </row>
    <row r="14" spans="1:4" ht="14.1" customHeight="1" x14ac:dyDescent="0.2">
      <c r="A14" s="17" t="s">
        <v>70</v>
      </c>
      <c r="B14" s="37" t="s">
        <v>0</v>
      </c>
      <c r="C14" s="18"/>
      <c r="D14" s="6"/>
    </row>
    <row r="15" spans="1:4" ht="14.1" customHeight="1" x14ac:dyDescent="0.2">
      <c r="A15" s="17" t="s">
        <v>71</v>
      </c>
      <c r="B15" s="37" t="s">
        <v>0</v>
      </c>
      <c r="C15" s="18"/>
      <c r="D15" s="6"/>
    </row>
    <row r="16" spans="1:4" ht="14.1" customHeight="1" x14ac:dyDescent="0.2">
      <c r="A16" s="17" t="s">
        <v>72</v>
      </c>
      <c r="B16" s="37" t="s">
        <v>0</v>
      </c>
      <c r="C16" s="98">
        <f>C13+C14+C15</f>
        <v>0</v>
      </c>
      <c r="D16" s="6"/>
    </row>
    <row r="17" spans="1:6" s="2" customFormat="1" ht="14.1" customHeight="1" x14ac:dyDescent="0.2">
      <c r="A17" s="15" t="s">
        <v>1</v>
      </c>
      <c r="B17" s="109"/>
      <c r="C17" s="102"/>
      <c r="D17" s="16"/>
    </row>
    <row r="18" spans="1:6" ht="14.1" customHeight="1" x14ac:dyDescent="0.2">
      <c r="A18" s="15" t="s">
        <v>3</v>
      </c>
      <c r="B18" s="100"/>
      <c r="C18" s="98"/>
      <c r="D18" s="6"/>
    </row>
    <row r="19" spans="1:6" ht="14.1" customHeight="1" x14ac:dyDescent="0.2">
      <c r="A19" s="120" t="s">
        <v>78</v>
      </c>
      <c r="B19" s="37" t="s">
        <v>0</v>
      </c>
      <c r="C19" s="18"/>
      <c r="D19" s="6"/>
    </row>
    <row r="20" spans="1:6" ht="14.1" customHeight="1" x14ac:dyDescent="0.2">
      <c r="A20" s="17" t="s">
        <v>26</v>
      </c>
      <c r="B20" s="37" t="s">
        <v>0</v>
      </c>
      <c r="C20" s="103">
        <f>C21+C22+C23</f>
        <v>0</v>
      </c>
      <c r="D20" s="6"/>
    </row>
    <row r="21" spans="1:6" ht="14.1" customHeight="1" x14ac:dyDescent="0.2">
      <c r="A21" s="17" t="s">
        <v>13</v>
      </c>
      <c r="B21" s="37" t="s">
        <v>0</v>
      </c>
      <c r="C21" s="18"/>
      <c r="D21" s="6"/>
    </row>
    <row r="22" spans="1:6" ht="14.1" customHeight="1" x14ac:dyDescent="0.2">
      <c r="A22" s="17" t="s">
        <v>14</v>
      </c>
      <c r="B22" s="37" t="s">
        <v>0</v>
      </c>
      <c r="C22" s="18"/>
      <c r="D22" s="6"/>
    </row>
    <row r="23" spans="1:6" ht="14.1" customHeight="1" x14ac:dyDescent="0.2">
      <c r="A23" s="17" t="s">
        <v>4</v>
      </c>
      <c r="B23" s="37" t="s">
        <v>0</v>
      </c>
      <c r="C23" s="18"/>
      <c r="D23" s="6"/>
    </row>
    <row r="24" spans="1:6" ht="14.1" customHeight="1" x14ac:dyDescent="0.2">
      <c r="A24" s="17" t="s">
        <v>38</v>
      </c>
      <c r="B24" s="37" t="s">
        <v>0</v>
      </c>
      <c r="C24" s="104"/>
      <c r="D24" s="6"/>
      <c r="F24" s="54">
        <v>0.19639999999999999</v>
      </c>
    </row>
    <row r="25" spans="1:6" ht="14.1" customHeight="1" x14ac:dyDescent="0.2">
      <c r="A25" s="17" t="s">
        <v>21</v>
      </c>
      <c r="B25" s="37" t="s">
        <v>0</v>
      </c>
      <c r="C25" s="98">
        <f>C26+C27+C28+C29</f>
        <v>0</v>
      </c>
      <c r="D25" s="6"/>
    </row>
    <row r="26" spans="1:6" ht="14.1" customHeight="1" x14ac:dyDescent="0.2">
      <c r="A26" s="14" t="s">
        <v>15</v>
      </c>
      <c r="B26" s="37" t="s">
        <v>0</v>
      </c>
      <c r="C26" s="18"/>
      <c r="D26" s="6"/>
    </row>
    <row r="27" spans="1:6" ht="14.1" customHeight="1" x14ac:dyDescent="0.2">
      <c r="A27" s="17" t="s">
        <v>16</v>
      </c>
      <c r="B27" s="37" t="s">
        <v>0</v>
      </c>
      <c r="C27" s="18"/>
      <c r="D27" s="6"/>
    </row>
    <row r="28" spans="1:6" ht="14.1" customHeight="1" x14ac:dyDescent="0.2">
      <c r="A28" s="17" t="s">
        <v>17</v>
      </c>
      <c r="B28" s="37" t="s">
        <v>0</v>
      </c>
      <c r="C28" s="18"/>
      <c r="D28" s="6"/>
    </row>
    <row r="29" spans="1:6" ht="14.1" customHeight="1" x14ac:dyDescent="0.2">
      <c r="A29" s="17" t="s">
        <v>18</v>
      </c>
      <c r="B29" s="37" t="s">
        <v>0</v>
      </c>
      <c r="C29" s="18"/>
      <c r="D29" s="6"/>
    </row>
    <row r="30" spans="1:6" ht="14.1" customHeight="1" x14ac:dyDescent="0.2">
      <c r="A30" s="17" t="s">
        <v>22</v>
      </c>
      <c r="B30" s="37" t="s">
        <v>0</v>
      </c>
      <c r="C30" s="18"/>
      <c r="D30" s="6"/>
    </row>
    <row r="31" spans="1:6" ht="14.1" customHeight="1" x14ac:dyDescent="0.2">
      <c r="A31" s="17" t="s">
        <v>67</v>
      </c>
      <c r="B31" s="37" t="s">
        <v>0</v>
      </c>
      <c r="C31" s="98">
        <f>C19+C20+C24+C25+C30</f>
        <v>0</v>
      </c>
      <c r="D31" s="6"/>
    </row>
    <row r="32" spans="1:6" ht="14.1" customHeight="1" x14ac:dyDescent="0.2">
      <c r="A32" s="15" t="s">
        <v>28</v>
      </c>
      <c r="B32" s="100"/>
      <c r="C32" s="98">
        <f>C31-C30</f>
        <v>0</v>
      </c>
      <c r="D32" s="6"/>
    </row>
    <row r="33" spans="1:6" ht="14.1" customHeight="1" x14ac:dyDescent="0.2">
      <c r="A33" s="17" t="s">
        <v>29</v>
      </c>
      <c r="B33" s="132">
        <f>F33</f>
        <v>0.15</v>
      </c>
      <c r="C33" s="103">
        <f>ROUND(F33*(C32),2)</f>
        <v>0</v>
      </c>
      <c r="D33" s="6"/>
      <c r="F33" s="55">
        <v>0.15</v>
      </c>
    </row>
    <row r="34" spans="1:6" ht="14.1" customHeight="1" x14ac:dyDescent="0.2">
      <c r="A34" s="17" t="s">
        <v>40</v>
      </c>
      <c r="B34" s="132"/>
      <c r="C34" s="103">
        <f>ROUND(F34*(C32),2)</f>
        <v>0</v>
      </c>
      <c r="D34" s="6"/>
      <c r="F34" s="55"/>
    </row>
    <row r="35" spans="1:6" ht="14.1" customHeight="1" x14ac:dyDescent="0.2">
      <c r="A35" s="17" t="s">
        <v>55</v>
      </c>
      <c r="B35" s="38"/>
      <c r="C35" s="103">
        <f>C33+C34</f>
        <v>0</v>
      </c>
      <c r="D35" s="6"/>
      <c r="F35" s="119"/>
    </row>
    <row r="36" spans="1:6" ht="14.1" customHeight="1" x14ac:dyDescent="0.2">
      <c r="A36" s="17" t="s">
        <v>30</v>
      </c>
      <c r="B36" s="132">
        <f t="shared" ref="B36" si="0">F36</f>
        <v>0.2</v>
      </c>
      <c r="C36" s="103">
        <f>ROUND(F36*(C32),2)</f>
        <v>0</v>
      </c>
      <c r="D36" s="6"/>
      <c r="F36" s="55">
        <v>0.2</v>
      </c>
    </row>
    <row r="37" spans="1:6" ht="14.1" customHeight="1" x14ac:dyDescent="0.2">
      <c r="A37" s="17" t="s">
        <v>68</v>
      </c>
      <c r="B37" s="39" t="s">
        <v>0</v>
      </c>
      <c r="C37" s="98">
        <f>C35+C36</f>
        <v>0</v>
      </c>
      <c r="D37" s="6"/>
    </row>
    <row r="38" spans="1:6" ht="14.1" customHeight="1" x14ac:dyDescent="0.2">
      <c r="A38" s="17"/>
      <c r="B38" s="40"/>
      <c r="C38" s="111"/>
      <c r="D38" s="6"/>
    </row>
    <row r="39" spans="1:6" ht="14.1" customHeight="1" x14ac:dyDescent="0.2">
      <c r="A39" s="15" t="s">
        <v>10</v>
      </c>
      <c r="B39" s="100" t="s">
        <v>0</v>
      </c>
      <c r="C39" s="98">
        <f>C31+C37</f>
        <v>0</v>
      </c>
      <c r="D39" s="6"/>
    </row>
    <row r="40" spans="1:6" ht="14.1" customHeight="1" x14ac:dyDescent="0.2">
      <c r="A40" s="151"/>
      <c r="B40" s="151"/>
      <c r="C40" s="151"/>
      <c r="D40" s="6"/>
    </row>
    <row r="41" spans="1:6" s="2" customFormat="1" ht="14.1" customHeight="1" x14ac:dyDescent="0.2">
      <c r="A41" s="107" t="s">
        <v>5</v>
      </c>
      <c r="B41" s="109" t="s">
        <v>0</v>
      </c>
      <c r="C41" s="98">
        <f>C16-C39</f>
        <v>0</v>
      </c>
      <c r="D41" s="16"/>
    </row>
    <row r="42" spans="1:6" s="2" customFormat="1" ht="17.25" customHeight="1" x14ac:dyDescent="0.2">
      <c r="A42" s="77" t="s">
        <v>33</v>
      </c>
      <c r="B42" s="78"/>
      <c r="C42" s="79"/>
      <c r="D42" s="16"/>
    </row>
    <row r="43" spans="1:6" x14ac:dyDescent="0.2">
      <c r="A43" s="133" t="s">
        <v>54</v>
      </c>
      <c r="B43" s="21"/>
      <c r="C43" s="22"/>
      <c r="D43" s="6"/>
    </row>
    <row r="44" spans="1:6" x14ac:dyDescent="0.2">
      <c r="A44" s="23"/>
      <c r="B44" s="25"/>
      <c r="C44" s="26"/>
      <c r="D44" s="6"/>
    </row>
    <row r="45" spans="1:6" x14ac:dyDescent="0.2">
      <c r="A45" s="28" t="s">
        <v>46</v>
      </c>
      <c r="B45" s="44" t="s">
        <v>31</v>
      </c>
      <c r="C45" s="45" t="s">
        <v>8</v>
      </c>
      <c r="D45" s="6"/>
    </row>
    <row r="46" spans="1:6" x14ac:dyDescent="0.2">
      <c r="A46" s="134" t="s">
        <v>52</v>
      </c>
      <c r="B46" s="135" t="s">
        <v>48</v>
      </c>
      <c r="C46" s="141" t="s">
        <v>64</v>
      </c>
      <c r="D46" s="6"/>
    </row>
    <row r="47" spans="1:6" x14ac:dyDescent="0.2">
      <c r="A47" s="19" t="s">
        <v>27</v>
      </c>
      <c r="B47" s="21"/>
      <c r="C47" s="43"/>
      <c r="D47" s="6"/>
    </row>
    <row r="48" spans="1:6" x14ac:dyDescent="0.2">
      <c r="A48" s="41" t="s">
        <v>45</v>
      </c>
      <c r="B48" s="44" t="s">
        <v>31</v>
      </c>
      <c r="C48" s="45" t="s">
        <v>8</v>
      </c>
      <c r="D48" s="6"/>
    </row>
    <row r="49" spans="1:4" x14ac:dyDescent="0.2">
      <c r="A49" s="42"/>
      <c r="B49" s="135" t="s">
        <v>48</v>
      </c>
      <c r="C49" s="143" t="s">
        <v>83</v>
      </c>
      <c r="D49" s="6"/>
    </row>
    <row r="50" spans="1:4" x14ac:dyDescent="0.2">
      <c r="A50" s="137" t="s">
        <v>12</v>
      </c>
      <c r="B50" s="21"/>
      <c r="C50" s="43"/>
      <c r="D50" s="6"/>
    </row>
    <row r="51" spans="1:4" x14ac:dyDescent="0.2">
      <c r="A51" s="31" t="s">
        <v>47</v>
      </c>
      <c r="B51" s="44" t="s">
        <v>31</v>
      </c>
      <c r="C51" s="45" t="s">
        <v>8</v>
      </c>
      <c r="D51" s="6"/>
    </row>
    <row r="52" spans="1:4" x14ac:dyDescent="0.2">
      <c r="A52" s="129" t="s">
        <v>79</v>
      </c>
      <c r="B52" s="136" t="s">
        <v>48</v>
      </c>
      <c r="C52" s="142" t="s">
        <v>65</v>
      </c>
      <c r="D52" s="6"/>
    </row>
    <row r="53" spans="1:4" x14ac:dyDescent="0.2">
      <c r="A53" s="30"/>
      <c r="B53" s="11"/>
      <c r="C53" s="12"/>
      <c r="D53" s="6"/>
    </row>
    <row r="54" spans="1:4" x14ac:dyDescent="0.2">
      <c r="A54" s="19"/>
      <c r="B54" s="20"/>
      <c r="C54" s="22"/>
      <c r="D54" s="6"/>
    </row>
    <row r="55" spans="1:4" ht="13.5" customHeight="1" x14ac:dyDescent="0.2">
      <c r="A55" s="138" t="s">
        <v>50</v>
      </c>
      <c r="B55" s="24"/>
      <c r="C55" s="26"/>
      <c r="D55" s="6"/>
    </row>
    <row r="56" spans="1:4" x14ac:dyDescent="0.2">
      <c r="A56" s="139" t="s">
        <v>82</v>
      </c>
      <c r="B56" s="11"/>
      <c r="C56" s="12"/>
      <c r="D56" s="6"/>
    </row>
    <row r="57" spans="1:4" x14ac:dyDescent="0.2">
      <c r="A57" s="6"/>
      <c r="B57" s="6"/>
      <c r="C57" s="6"/>
      <c r="D57" s="6"/>
    </row>
    <row r="58" spans="1:4" x14ac:dyDescent="0.2">
      <c r="A58" s="6"/>
      <c r="B58" s="6"/>
      <c r="C58" s="6"/>
      <c r="D58" s="6"/>
    </row>
    <row r="59" spans="1:4" x14ac:dyDescent="0.2">
      <c r="A59" s="6"/>
      <c r="B59" s="6"/>
      <c r="C59" s="6"/>
      <c r="D59" s="6"/>
    </row>
  </sheetData>
  <sheetProtection password="86BB" sheet="1" objects="1" scenarios="1" selectLockedCells="1"/>
  <mergeCells count="4">
    <mergeCell ref="A3:C3"/>
    <mergeCell ref="A40:C40"/>
    <mergeCell ref="A1:C1"/>
    <mergeCell ref="A5:C5"/>
  </mergeCells>
  <pageMargins left="1.4960629921259843" right="0.70866141732283472" top="0.55118110236220474" bottom="0.35433070866141736" header="0.31496062992125984" footer="0.31496062992125984"/>
  <pageSetup paperSize="9" scale="8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BDA6F39AE73F4DA2453EF0E3562C91" ma:contentTypeVersion="0" ma:contentTypeDescription="Utwórz nowy dokument." ma:contentTypeScope="" ma:versionID="0935b0ab2a05959d5006cb12244933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2c105161e70950579627be75d84af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6FC1B-BA92-4AA2-896A-66210345855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37B0C9-C7D1-4405-A2C4-F21D80078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790694-BE8B-4176-AC23-54B618DC1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kalkulacja</vt:lpstr>
      <vt:lpstr>Załącznik rozliczenie</vt:lpstr>
      <vt:lpstr>'Załącznik kalkulacja'!Obszar_wydruku</vt:lpstr>
      <vt:lpstr>'Załącznik rozliczenie'!Obszar_wydruku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i 3</dc:title>
  <dc:creator>B.Moczulska</dc:creator>
  <cp:lastModifiedBy>Aneta Wasilewska-Kacynel</cp:lastModifiedBy>
  <cp:lastPrinted>2020-06-19T09:27:31Z</cp:lastPrinted>
  <dcterms:created xsi:type="dcterms:W3CDTF">2013-07-30T05:54:18Z</dcterms:created>
  <dcterms:modified xsi:type="dcterms:W3CDTF">2020-11-17T12:55:13Z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0x010100D9BDA6F39AE73F4DA2453EF0E3562C91</vt:lpwstr>
  </property>
</Properties>
</file>