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Norbert\Dział Aparatury i Zakupów\Umowy\2026\2026 AGD\"/>
    </mc:Choice>
  </mc:AlternateContent>
  <xr:revisionPtr revIDLastSave="0" documentId="8_{834F90DF-C55F-402E-8D3E-01D3EBAEE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4" i="1" l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M125" i="1"/>
  <c r="L125" i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M93" i="1"/>
  <c r="L93" i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4" i="1"/>
  <c r="M34" i="1" s="1"/>
  <c r="M35" i="1"/>
  <c r="L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5" i="1"/>
  <c r="L136" i="1" l="1"/>
  <c r="L32" i="1" l="1"/>
  <c r="L4" i="1" s="1"/>
  <c r="M136" i="1"/>
  <c r="M32" i="1" l="1"/>
  <c r="M4" i="1" s="1"/>
</calcChain>
</file>

<file path=xl/sharedStrings.xml><?xml version="1.0" encoding="utf-8"?>
<sst xmlns="http://schemas.openxmlformats.org/spreadsheetml/2006/main" count="729" uniqueCount="443">
  <si>
    <t>1.</t>
  </si>
  <si>
    <t>para</t>
  </si>
  <si>
    <t>2.</t>
  </si>
  <si>
    <t>3.</t>
  </si>
  <si>
    <t>5.</t>
  </si>
  <si>
    <t>szt.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</si>
  <si>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</si>
  <si>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</si>
  <si>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</si>
  <si>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</si>
  <si>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</si>
  <si>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</si>
  <si>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</si>
  <si>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</si>
  <si>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</si>
  <si>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</si>
  <si>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</si>
  <si>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</si>
  <si>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</si>
  <si>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</si>
  <si>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</si>
  <si>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</si>
  <si>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</si>
  <si>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</si>
  <si>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</si>
  <si>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</si>
  <si>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</si>
  <si>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</si>
  <si>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</si>
  <si>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kpl.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</si>
  <si>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</si>
  <si>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</si>
  <si>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</si>
  <si>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</si>
  <si>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</si>
  <si>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</si>
  <si>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</si>
  <si>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</si>
  <si>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</si>
  <si>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</si>
  <si>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</si>
  <si>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</si>
  <si>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</si>
  <si>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</si>
  <si>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</si>
  <si>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</si>
  <si>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</si>
  <si>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</si>
  <si>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</si>
  <si>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</si>
  <si>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</si>
  <si>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</si>
  <si>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</si>
  <si>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</si>
  <si>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</si>
  <si>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</si>
  <si>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</si>
  <si>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</si>
  <si>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</si>
  <si>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</si>
  <si>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</si>
  <si>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</si>
  <si>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</si>
  <si>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</si>
  <si>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</si>
  <si>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</si>
  <si>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</si>
  <si>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</si>
  <si>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</si>
  <si>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</si>
  <si>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</si>
  <si>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</si>
  <si>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</si>
  <si>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</si>
  <si>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</si>
  <si>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</si>
  <si>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</si>
  <si>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</si>
  <si>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</si>
  <si>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</si>
  <si>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</si>
  <si>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</si>
  <si>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</si>
  <si>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</si>
  <si>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</si>
  <si>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</si>
  <si>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</si>
  <si>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</si>
  <si>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</si>
  <si>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11.</t>
  </si>
  <si>
    <t>Jedn.
miary</t>
  </si>
  <si>
    <t>Wymagane przez Zamawiającego parametry zamawianego produktu</t>
  </si>
  <si>
    <t>Nazwa producenta oferowanego produktu</t>
  </si>
  <si>
    <t>rolka</t>
  </si>
  <si>
    <t>89.</t>
  </si>
  <si>
    <t>90.</t>
  </si>
  <si>
    <t>91.</t>
  </si>
  <si>
    <t>Wiadro 5 l - 7 l, wykonane z plastiku, okrągłe, bezbarwne, ze szczelną, mocno przylegajaca pokrywka.</t>
  </si>
  <si>
    <t>92.</t>
  </si>
  <si>
    <t>93.</t>
  </si>
  <si>
    <t>94.</t>
  </si>
  <si>
    <t>95.</t>
  </si>
  <si>
    <t>96.</t>
  </si>
  <si>
    <t>97.</t>
  </si>
  <si>
    <t>Rękawice gospodarcze Multipurpose</t>
  </si>
  <si>
    <t>Vileda</t>
  </si>
  <si>
    <t>100152-100163,101970-101972,100546</t>
  </si>
  <si>
    <t>Rękawice ochronne Alpha Tec Solvex</t>
  </si>
  <si>
    <t>Ansell</t>
  </si>
  <si>
    <t>37-675</t>
  </si>
  <si>
    <t>Zasłona łazienkowa uniwersalna 130x200</t>
  </si>
  <si>
    <t>Świt</t>
  </si>
  <si>
    <t>Drążek rozprężny do zasłon</t>
  </si>
  <si>
    <t>Grosik</t>
  </si>
  <si>
    <t>Ścierka podłogowa biała 50x60</t>
  </si>
  <si>
    <t>Ścierka podłogowa biała 60x120</t>
  </si>
  <si>
    <t>Piccolo Nero 35x35cm 300gsm</t>
  </si>
  <si>
    <t>Monello</t>
  </si>
  <si>
    <t>MPN0101</t>
  </si>
  <si>
    <t xml:space="preserve">Ścierka PVA micro </t>
  </si>
  <si>
    <t>Ścierka MicroSorb</t>
  </si>
  <si>
    <t>Ścierka Micro Tuff Base</t>
  </si>
  <si>
    <t>MIDI10</t>
  </si>
  <si>
    <t>Worki papierowe do odkurzacza Vento 8</t>
  </si>
  <si>
    <t>Diversey Taski</t>
  </si>
  <si>
    <t>Worek papierowy Profi 1/ Profi 2/ Profi 5 / Profi 10</t>
  </si>
  <si>
    <t>Profi Europe</t>
  </si>
  <si>
    <t>OH-030 01PKR/OH-030.2_01PKR/OM-030_01PKR/PI-040_01PKR</t>
  </si>
  <si>
    <t xml:space="preserve">Worek papierowy Taski Dorsalino </t>
  </si>
  <si>
    <t>Worek papierowy Tapiset 38</t>
  </si>
  <si>
    <t>Worek papierowy do odkurzaczy Eletrolux Airmax</t>
  </si>
  <si>
    <t>Worwo</t>
  </si>
  <si>
    <t>ELMB01K</t>
  </si>
  <si>
    <t>Worek papierowy Sencor CVS 8300TI</t>
  </si>
  <si>
    <t>Worek papierowy VC2 1.198-105.0</t>
  </si>
  <si>
    <t>IZ-Y8</t>
  </si>
  <si>
    <t>Rura ssąca 3-częsciowa</t>
  </si>
  <si>
    <t>7524992, 7524993,7524994</t>
  </si>
  <si>
    <t>Wąż ssący, giętki 2m</t>
  </si>
  <si>
    <t>Druciak spiralny MEGA</t>
  </si>
  <si>
    <t>York</t>
  </si>
  <si>
    <t>4002030-001079</t>
  </si>
  <si>
    <t>Intermop</t>
  </si>
  <si>
    <t>YMOPKONBIANMEGA</t>
  </si>
  <si>
    <t>Mop płaski z uszami 40 cm MW 02/1</t>
  </si>
  <si>
    <t>Splast</t>
  </si>
  <si>
    <t>MOP-0021</t>
  </si>
  <si>
    <t>Mop płaski z uszami 50 cm MW 03/1</t>
  </si>
  <si>
    <t>MOP-0022</t>
  </si>
  <si>
    <t>Kij aluminiowy Duotex z ergonomicznym uchwytem+Stelaż do mopów na rzep 23 cm do mopa 30 cm</t>
  </si>
  <si>
    <t>Duotex</t>
  </si>
  <si>
    <t>MSD100N,MSD113N</t>
  </si>
  <si>
    <t>Mop Premium Duotex Ergo 30cm</t>
  </si>
  <si>
    <t>MSD420N</t>
  </si>
  <si>
    <t>UltraSpeed Pro uchwyt</t>
  </si>
  <si>
    <t>UltraSpeed Pro Trio</t>
  </si>
  <si>
    <t>UltraSpeed MicroLite mop</t>
  </si>
  <si>
    <t>UltraSpeed Safe Mop</t>
  </si>
  <si>
    <t>Mop Micro Plus Ultra Speed 40cm</t>
  </si>
  <si>
    <t>K-200</t>
  </si>
  <si>
    <t>Ultra Speed Pro Starter Kit</t>
  </si>
  <si>
    <t>NT 183 Stelaż Dust 80cm</t>
  </si>
  <si>
    <t>Gricard</t>
  </si>
  <si>
    <t>Szczotka do ulic z metalowym uchwytem 50cm+kij</t>
  </si>
  <si>
    <t>Szczot-Met / Drewmar</t>
  </si>
  <si>
    <t>U500/H-415</t>
  </si>
  <si>
    <t>Szczotka do ulic z metalowym uchwytem 30cm+kij</t>
  </si>
  <si>
    <t>U300/H-415</t>
  </si>
  <si>
    <t>Zestaw WC MINI</t>
  </si>
  <si>
    <t xml:space="preserve">Szczot-Met </t>
  </si>
  <si>
    <t>DREW50</t>
  </si>
  <si>
    <t>Szczotka drewniana mieszanka 50cm</t>
  </si>
  <si>
    <t>Szczotka Superior 30cm + kij</t>
  </si>
  <si>
    <t>Szufelka ze zmiotką</t>
  </si>
  <si>
    <t>Szczotka maxi żelazko</t>
  </si>
  <si>
    <t>Kosz na śmieci uchylny 5L</t>
  </si>
  <si>
    <t>Plafor</t>
  </si>
  <si>
    <t>506-01</t>
  </si>
  <si>
    <t>Plast-Team</t>
  </si>
  <si>
    <t>Kosz na śmieci uchylny SWING 25L</t>
  </si>
  <si>
    <t>Kosz na śmieci CLICK-IT 50L</t>
  </si>
  <si>
    <t>Curver</t>
  </si>
  <si>
    <t>Tork kosz na odpady 5L</t>
  </si>
  <si>
    <t>Tork</t>
  </si>
  <si>
    <t>Supermop wiadro z wyciskarką</t>
  </si>
  <si>
    <t>Wiadro 5L</t>
  </si>
  <si>
    <t>Lipiecki</t>
  </si>
  <si>
    <t>Pad 17"</t>
  </si>
  <si>
    <t>Baranek Green z padem 35cm+uchwyt</t>
  </si>
  <si>
    <t>BG35P,UCHM35/C</t>
  </si>
  <si>
    <t>Ściągaczka Evolution z przegubem 4w1</t>
  </si>
  <si>
    <t>Uchwyt pada na kij</t>
  </si>
  <si>
    <t>Guma zbierająca tylna/przednia do Taski Swingo 455</t>
  </si>
  <si>
    <t>4122529, 4122528</t>
  </si>
  <si>
    <t>Guma zbierająca tylna/przednia do Taski Swingo 755</t>
  </si>
  <si>
    <t>Kij Evolution</t>
  </si>
  <si>
    <t>Guma wymienna Evolution</t>
  </si>
  <si>
    <t>Kula do kurzu FIOCCO</t>
  </si>
  <si>
    <t>Ssawkoszczotka uniwersalna</t>
  </si>
  <si>
    <t>HURT-NET</t>
  </si>
  <si>
    <t>SE16UNI</t>
  </si>
  <si>
    <t>Evolution kij teleskopowy</t>
  </si>
  <si>
    <t>Kij do szczotki z gwintem metalowym 140 cm</t>
  </si>
  <si>
    <t>Drew-kij</t>
  </si>
  <si>
    <t>py1400</t>
  </si>
  <si>
    <t>Wiadro plastikowe 20l</t>
  </si>
  <si>
    <t>M263</t>
  </si>
  <si>
    <t>Wiadro 15 l z pokrywką</t>
  </si>
  <si>
    <t>Artgos</t>
  </si>
  <si>
    <t>Wiadro plastikowe 12l</t>
  </si>
  <si>
    <t>Jagiełło</t>
  </si>
  <si>
    <t>Wiaderko 5l plastikowe</t>
  </si>
  <si>
    <t>Ekoplast</t>
  </si>
  <si>
    <t>Wiaderko5L</t>
  </si>
  <si>
    <t>Pumie Scouring Stick</t>
  </si>
  <si>
    <t>Pumie</t>
  </si>
  <si>
    <t>Zestaw pojemników do segregacji śmieci 28l - 5szt</t>
  </si>
  <si>
    <t>Zestaw pojemników do segregacji śmieci 90l - 5szt</t>
  </si>
  <si>
    <t>98.</t>
  </si>
  <si>
    <t>99.</t>
  </si>
  <si>
    <t>ILOŚĆ</t>
  </si>
  <si>
    <t>Cena jednostkowa netto (zł)</t>
  </si>
  <si>
    <t>Cena jednostkowa brutto (zł)</t>
  </si>
  <si>
    <t>Oblicz zamówienie</t>
  </si>
  <si>
    <t>ZAMÓWIENIE</t>
  </si>
  <si>
    <t>* pola wymagane</t>
  </si>
  <si>
    <t>Zgłaszający</t>
  </si>
  <si>
    <t>Jednostka organizacyjna Uczelni:</t>
  </si>
  <si>
    <t>*</t>
  </si>
  <si>
    <t>Adres e-mail:</t>
  </si>
  <si>
    <t>Telefon do kontaktu:</t>
  </si>
  <si>
    <t>Adres dostawy: </t>
  </si>
  <si>
    <t>Numer pokoju:</t>
  </si>
  <si>
    <t>Uwagi do dostawy:</t>
  </si>
  <si>
    <t>źródło finansowania</t>
  </si>
  <si>
    <t>przeznaczona kwota</t>
  </si>
  <si>
    <t>Źródło finansowania</t>
  </si>
  <si>
    <t>Miejsce dostawy</t>
  </si>
  <si>
    <t>Uwagi do zamówienia</t>
  </si>
  <si>
    <t>Imię i nazwisko:</t>
  </si>
  <si>
    <t>Pełna nazwa oferowanego produktu 
(według producenta)</t>
  </si>
  <si>
    <t>Lp.</t>
  </si>
  <si>
    <t>Drobne ARTYKUŁY GOSPODARSTWA DOMOWEGO - Zamówienie</t>
  </si>
  <si>
    <t>umowa ZK-DZP.262.93.2026
symbol umowy w TETA: UZRK/ZK-DAZ/2026/00007</t>
  </si>
  <si>
    <t>Wytrzymałe rękawice z naturalnego lateksu o anatomicznym kształcie wpływajacyn na komfort stosowania. Odporne na działanie substancji chemicznych i detergentów. Wyściółka wewnętrzna z czystej bawełny dla zapewnienia komfortu noszenia
Kodowane kolorystycznie dla zapewnienia maksymalnego bezpieczeństwa i spełniania wymogów związanych z utrzymaniem higieny. Dostępne w rozmiarach XS-XL.</t>
  </si>
  <si>
    <t xml:space="preserve">Rękawice ochronne, przeciwchemiczne flokowane, nitrylowe, długie minimum 300 mm, każda rękawica oznaczona trwale Klasyfikacją norm EN: 
rozmiary od 7 do 12. </t>
  </si>
  <si>
    <t>ZASŁONA ŁAZIENKOWA o rozmiarze : 130x200.</t>
  </si>
  <si>
    <t>4.</t>
  </si>
  <si>
    <t>DRĄŻEK ROZPRĘŻNY do zasłon prysznicowych jw.</t>
  </si>
  <si>
    <t xml:space="preserve">Worki na śmieci czarne, 20 litrowe, grubość nie mniej niż 0,006mm, każda rolka banderolowana, z wyraźnym oznaczeniem parametrów worka i ilości sztuk na rolce.
pakowane: minimum 50 szt. na rolce. </t>
  </si>
  <si>
    <t>Worek HD/A50/20l czarne</t>
  </si>
  <si>
    <t>Magnus</t>
  </si>
  <si>
    <t>HD/A50/20l czarne</t>
  </si>
  <si>
    <t xml:space="preserve">Worki na śmieci czarne, 35 litrowe, grubość nie mniej niż 0,007mm mocne, każda rolka banderolowana, z wyraźnym oznaczeniem parametrów worka i ilości sztuk na rolce; 
pakowane: minimum 50 szt. na rolce. </t>
  </si>
  <si>
    <t>Worek HD/A50/35L czarne</t>
  </si>
  <si>
    <t>HD/A50/35l czarne</t>
  </si>
  <si>
    <t xml:space="preserve">Wytrzynale worki na śmieci czarne, 60 litrowe, grubości nie mniej niż 0,025mm, każda rolka banderolowana, z wyraźnym oznaczeniem parametrów worka i ilości sztuk na rolce.
pakowane: minimum 50 szt. na rolce. </t>
  </si>
  <si>
    <t>Worek LD/A50/60L czarne</t>
  </si>
  <si>
    <t>LD/A50/60l czarne</t>
  </si>
  <si>
    <t xml:space="preserve">Worki na śmieci czarne, 120 litrowe, mocne, grubość nie mniej niż 0,030mm, każda rolka banderolowana, z wyraźnym oznaczeniem parametrów worka i ilości sztuk na rolce.
pakowane: minimum 25 szt. na rolce. </t>
  </si>
  <si>
    <t>Worek LD/A25/120L czarne</t>
  </si>
  <si>
    <t>LD/A25/120l czarne</t>
  </si>
  <si>
    <t>Wytrzymałe worki na odpady czarne 240 l, z zakładkami, czarne transparentne, nie mniej niż 0,050 mm, banderolowane z wyraźnym oznaczeniem parametrów worka i ilości sztuk na rolce.
pakowane: minimum 20 szt. na rolce.</t>
  </si>
  <si>
    <t>Worek LD/A20/240L czarne</t>
  </si>
  <si>
    <t>LD/A20/240l czarne</t>
  </si>
  <si>
    <t>Woreczki kolorowe, poj. 12 litrów, banderolowane z wyraźnym oznaczeniem parametrów worka i ilości sztuk na rolce.
pakowane: minimum 20 szt. na rolce.</t>
  </si>
  <si>
    <t>Worek łazienkowy HD/A48/12l</t>
  </si>
  <si>
    <t>SA-GR-237886</t>
  </si>
  <si>
    <t xml:space="preserve">Ścierka do podłogi biała 
o powierzchni od 0,3 m2 do 0,5 m2. </t>
  </si>
  <si>
    <t>Biomatex</t>
  </si>
  <si>
    <t xml:space="preserve">Ścierka duża  do podłogi, biała 
o powierzchni od 0,7 m2 do 1,0 m2. </t>
  </si>
  <si>
    <t xml:space="preserve">Ściereczka w rozmiarze 35 x 35 cm wykonana w 100% z  mikrowłókna o gramaturze min. 300g. Dopuszczalna temp. prania 95ºC. Ilość cykli prania 300. Ścierka o gładkiej strukturze (dwustronnie). </t>
  </si>
  <si>
    <t>Ścierka z mikrowłókien (mikrofazy), posiadająca właściwości czyszczące bez pozostawiania smug i kłaczków. Ścierka wykonana w 100% z materiału syntetycznego (mieszanki włókien poliestru i poliamidu oraz powleczona Poli-Winylo-Alkoholem)  o wymiarach nie mniejszych niż 38 x 35 cm, absorpcją wody na poziomie 550% wagi lub wyższym. Gwarantowana trwałość produktu, bez zmiany właściwości materiału,  po co najmniej 400 cyklach  prania przeprowadzonych w profesjonalnej pralnicy, w temperaturze do 95ºC. Posiadająca właściwości czyszczące bez pozostawiania smug i kłaczków, uwalniająca zabrudzenia podczas luźnego płukania, takich jak piasek, czy kurz. Uwalnianie cieczy ze ścierki na powierzchnię, nie może przekraczać 0,9 gr/m2, co przekłada się na wyczyszczenie do 25 m2 powierzchni jedną ścierką, jednokrotnie zamoczoną i wyżętą.</t>
  </si>
  <si>
    <t>143585, 143586, 143587, 143588</t>
  </si>
  <si>
    <t xml:space="preserve">Ściereczki przeznaczone do różnego rodzaju  powierzchni, posiadające wysoką absorbcję cieczy, wytrzymałe i wydajne, o wymiarach nie mniejszych 30cm x 36 cm. Ilość dostępnych kolorów nie mniejsza niż 4 podstawowe. </t>
  </si>
  <si>
    <t>Ścierka uniwersalna</t>
  </si>
  <si>
    <t>SCW30X36</t>
  </si>
  <si>
    <t xml:space="preserve">Ścierki z mikrofazy duże do podłóg, rozmiar minimum 50 x 60 cm, dostępność kolorów minimum 2 , z wyraźnym oznaczeniem  składu włókien  i sposobie ich prania. </t>
  </si>
  <si>
    <t>Ścierka mikrofaza 50x60 pomarańczowa/niebieska</t>
  </si>
  <si>
    <t>Cleanpro</t>
  </si>
  <si>
    <t>Ścierka z mikrowłókna prasowanego o wskaźniku dtex 0.1-0,3 o gładkiej strukturze, posiadająca dobre właściwości czyszczące bez pozostawiania smug i kłaczków. Brzegi ścierki trwale wykończone. Ścierka wykonane w 100% z materiału syntetycznego ( mieszanki włókien poliestru  i poliamidu)  o wymiarach nie mniejszych niż 40 x 40 cm, cechująca się: odpornością na rozerwanie, dobrym wchłanianiem kurzu, absorpcją wody na poziomie 400% wagi lub wyższym. Gwarantowana wytrzymałość, bez zmiany właściwości materiału,  po co najmniej 400 cyklach  prania przeprowadzonych w profesjonalnej pralnicy, w temperaturze między 60ºC-95ºC. Wytrzymała na środki dezynfekcyjne zarejestrowane do prania bielizny , cechująca się wysokimi zdolnościami do zbierania zarodników bakteryjnych (Pseudomonas aeruginosa i Staphylococcus ureus) z czyszczonej powierzchni (min 99,92% z neutralnym środkiem myjącym. Certyfikat do stosowania w pomieszczeniach clean room klasy A, zgodny ze standardami ASTM F51-68; ISO klasa 5,6 dla ścierek używanych w pomieszczeniach clean room, zgodnie z normami VDI 2083-4).</t>
  </si>
  <si>
    <r>
      <t xml:space="preserve">Ścierka z mikrowłókien (mikrofazy), posiadająca dobre właściwości czyszczące bez pozostawiania smug i kłaczków. Brzegi ścierki trwale wykończone – 7 ściegów na 1 cm, naroża zatopione aby nie strzępiły się. Ścierka wykonane w 100% z materiału syntetycznego ( mieszanki włókien poliestru  i poliamidu)  o wymiarach  36 x 36 cm </t>
    </r>
    <r>
      <rPr>
        <sz val="10"/>
        <rFont val="Calibri"/>
        <family val="2"/>
        <charset val="238"/>
      </rPr>
      <t>±</t>
    </r>
    <r>
      <rPr>
        <sz val="10"/>
        <rFont val="Arial Narrow"/>
        <family val="2"/>
        <charset val="238"/>
      </rPr>
      <t xml:space="preserve">5%, cechująca się: odpornością na rozerwanie, dobrym wchłanianiem kurzu, absorpcją wody na poziomie 550% wagi lub wyższym, gramaturą 190 gr/m2 i wagą 24,6 gr. Gwarantowana wytrzymałość, bez zmiany właściwości materiału,  po co najmniej 400 cyklach  prania przeprowadzonych w profesjonalnej pralnicy, w temperaturze między 60ºC-95ºC. Wytrzymała na środki dezynfekcyjne. </t>
    </r>
  </si>
  <si>
    <t>Gąbka profilowana antyrys w kolorze niebieskim z białym padem o wymiarach min.14x7x4,5cm wykonana z pianki poliuretanowej.</t>
  </si>
  <si>
    <t>Gąbka Antyrys</t>
  </si>
  <si>
    <t xml:space="preserve">Gąbki typu zmywak kuchenny MIDI, różnokolorowe. </t>
  </si>
  <si>
    <t>Gąbka Midi A10</t>
  </si>
  <si>
    <t>El-Goga</t>
  </si>
  <si>
    <t xml:space="preserve">Gąbki typu zmywak kuchenny MAXI, różnokolorowe, z czyścikiem , pakowane a' 5szt. </t>
  </si>
  <si>
    <t>Gąbka A5</t>
  </si>
  <si>
    <t>CEG</t>
  </si>
  <si>
    <t>MAXIA5</t>
  </si>
  <si>
    <t>Worek papierowy - filtracyjny do odkurzaczy typu Taski VENTO 8 , testowany zgodnie z normą DIN EN 60335-2-69 lub równoważną, AA (poziom przepuszczalności); każdy worek musi nosić wyraźne oznaczenie powyższej normy.</t>
  </si>
  <si>
    <t>Worek papierowy - filtracyjny do odkurzaczy typu Profi 1, Profi 2 , Profi 10 lub Profi 5, Profi Europe 1, Profi Europe 2, Profi Europe 10 lub Profi Europe 5  każdy worek musi nosić wyraźne oznaczenie  parametrów.</t>
  </si>
  <si>
    <t xml:space="preserve">Worek papierowy -filtracyjny do odkurzaczy typu Taski Dorsalino, testowany zgodnie z normą DIN EN 60335-2-69 lub równoważną, AA (poziom przepuszczalności); każdy worek musi nosić wyraźne oznaczenie powyższej normy. </t>
  </si>
  <si>
    <t xml:space="preserve">Worek papierowy - filtracyjny do odkurzaczy typu Taski tapiset 38, testowany zgodnie z normą DIN EN 60335-2-69 lub równoważną, AA (poziom przepuszczalności); każdy worek musi nosić wyraźne oznaczenie powyższej normy. </t>
  </si>
  <si>
    <t>Worek papierowy - filtracyjny do odkurzaczy typu Electrolux Airmax każdy worek musi nosić wyraźne oznaczenie  parametrów.</t>
  </si>
  <si>
    <t>Worek papierowy - filtracyjny typu Sencor CVS 8300TI.</t>
  </si>
  <si>
    <t>Worek papierowy - filtracyjny typu Karcher VC2 1.198-105.0</t>
  </si>
  <si>
    <t>Karcher</t>
  </si>
  <si>
    <t>VC2</t>
  </si>
  <si>
    <t>Worek papierowy  - filtrującyc typu Karcher WD2</t>
  </si>
  <si>
    <t>Worek filtracyjny KARCHER WD2</t>
  </si>
  <si>
    <t>6.904-322.0</t>
  </si>
  <si>
    <t>RURA SSĄCA 3-CZĘŚCIOWA Z RĘKOJEŚCIĄ -pasująca do odkurzaczy typu TASKI.</t>
  </si>
  <si>
    <t>Wąż ssący giętki minimum 2m, z końcówkami pasującymi do odkurzaczy typu TASKI.</t>
  </si>
  <si>
    <t>Druciak kuchenny, spiralny wykonany ze stali, do czyszczenia mocno zabrudzonych powierzchni z aluminium, stali, stali emaliowanej oraz ognioodpornego szkła, waga co najmniej 45g</t>
  </si>
  <si>
    <t>Zmywaki szorstkie do silnych zabrudzeń: trwałe i bardzo chłonne wymiary min 10x15 cm.</t>
  </si>
  <si>
    <t>Ściereczka Ostra</t>
  </si>
  <si>
    <t>Stelaż mopa 40 cm wielofunkcyjny, uniwersalny przeznaczony do mopów kieszeniowych lub z tasiemką lub typu zatrzaskowego (z uszami).Wkładki elastomerowe zapobiegające przesuwaniu się mopa.</t>
  </si>
  <si>
    <t>Stelaż mopa 40cm</t>
  </si>
  <si>
    <t>KNP170</t>
  </si>
  <si>
    <t>Stelaż mopa 50 cm wielofunkcyjny, uniwersalny przeznaczony do mopów kieszeniowych lub z tasiemką lub typu zatrzaskowego (z uszami).Wkładki elastomerowe zapobiegające przesuwaniu się mopa.</t>
  </si>
  <si>
    <t>Stelaż mopa 50cm</t>
  </si>
  <si>
    <t>KNP173</t>
  </si>
  <si>
    <t>MOP PASKOWY - końcówka mopa  wkręcana do kija (gwint polski),  paski z bardzo chłonnego materiału. Długość min 32 cm waga 160g.</t>
  </si>
  <si>
    <t xml:space="preserve">Mop paskowy Bianco </t>
  </si>
  <si>
    <t>Mop płaski z uszami 40cm 
Ciężar: 140 g (+/-5 g) w tym:
- waga przędzy : 74%,
- waga tkaniny: 21%,
- waga nici: 1%,
- waga pozostałych materiałów: 4%.
Skład:
- przędza: 65% bawełna, 35% poliester,
- tkanina: 60% bawełna, 35% poliester,
- nić: 100% poliester,
- tasiemka: 100% poliester,
- uszy: 33% poliester, 67% PVC.
Kurczliwość: &lt; 3%.
Max. temp. prania: 95°C.
Zalecana temp. prania: 60°C - 95°C.
Wchłanianie wody: ok. 350% ciężaru własnego.
Odporność na pranie: ok. 300 prań.
- odporny na ługi,
- odporny na szorowanie,
- nadaje się do stosowania ze środkami dezynfekującymi.</t>
  </si>
  <si>
    <t>Mop płaski z uszami 50cm
Ciężar: 200 g (+/-5 g) w tym:
- waga przędzy:70-78%,
- waga tkaniny: 16-22%,
- waga pozostałych materiałów: 3-5%.
Skład:
- przędza: 63-66% bawełna, 32-37% poliester,
- tkanina: 58-62% bawełna, 32-38% poliester,
- nić: 100% poliester,
- tasiemka: 100% poliester,
- uszy: 30-36% poliester, 64-70% PVC.
Kurczliwość: &lt; 3%.
Max. temp. prania: 95°C.
Zalecana temp. prania: 60°C - 95°C.
Wchłanianie wody: min. 350% ciężaru własnego.
Odporność na pranie: min. 300 prań.
- odporny na kwasy i ługi,
- odporny na szorowanie,
- nadaje się do stosowania ze środkami dezynfekującymi.</t>
  </si>
  <si>
    <t>Mopy 40 cm do pracy mokro lub sucho
do stelaży typu Klik lub Spedy lub Kombi lub kieszeniowe z mikrofazy, 
zalecana temp. prania: 60°C - 95°C.</t>
  </si>
  <si>
    <t>Mop mikrofaza kieszeń A10005</t>
  </si>
  <si>
    <t>A10005</t>
  </si>
  <si>
    <t>Zestaw do mycia powierzchni pionowych składający się z kija teleskopowego o długości 55-95cm wykonanego z aluminium cienkościennego z uchwytem z polipropylenu o ciężarze 250-260g oraz uchwytu w kształcie trapeza na rzepy (2 rzędy wymiennych rzepów o szerokości 20-26 mm) o wymiarach 7-10x20-22x21-25 cm. Uchwyt wykonany z aluminium z przegubem z polipropylenu. Waga uchwytu 160-165g.</t>
  </si>
  <si>
    <t>Mop do zestawu z pozycji 40: Materiał – 100 % mikrowłókno, dwie warstwy
Wykonanie – mop szyty, pętelka zamknięta o wysokości 2 mm Temp. prania – do 95 stopni C
Ilość pra – do 500 cykli
Pracuje w zakresie PH˂10,5
Rozmiar – 28-32 x11-14 cm
Ciężar – 39-45g</t>
  </si>
  <si>
    <t>Podstawa do mopa wraz z dwufunkcyjną, kieszeniowo - taśmową (taśmy powinny być wsuwane od boku uchwytu. Na jego końcach muszą znajdować się wgłębienia zapobiegające wysunięciu się mopa z podstawy) podstawą do mopa płaskiego o długości od 39 do 40 cm, szerokości 10 cm. Podstawa mopa powinna cechować się łatwością utrzymania wysokiego stanu higienicznego (mało załamków i miejsc trudnodostępnych), łączyć się przegubowo z drążkiem, być wykonana z odpornego na odkształcenia i zarysowania tworzywa sztucznego. Podstawa powinna składać się na płasko, tj. obydwa ramiona muszą do siebie przylegać całą swoją powierzchnią. Mechanizm pozwalający na składanie się uchwytu powinien być łatwy w użyciu, trwały a elementy metalowe takie, jak sprężynki i sworznie wykonane ze stali nierdzewnej. Uchwyt powinien być odporny na proces sterylizacji parowej w autoclav’ie o parametrach: 121°C i 1 atm przez min. 20 min i min. 40 cykli.</t>
  </si>
  <si>
    <t>Nakładka przetykana, wykonana z trzech róznych materiałów: poliester, bawełna, wiskoza, o właściwościach czyszczących, mocowana taśmowo ( tasma przeszyta na zakładkę umożliwiajaca wsunięcie) do uchwytu, kompatybilna z zamawianym uchwytem z poz. 42 do mopa, umożliwiajaca bezdotykowe płukanie i namaczanie. Gwarancja produktu, bez zmiany włąściwości materiału  do 500 cykli prania w temperaturze do 95°C, chłonność mopa 500ml ± 10%</t>
  </si>
  <si>
    <t>Nakładka z mikrofazy z dodatkiem włókien poliamidowych, mocowana taśmowo (taśma przeszyta na zakładkę umożliwiająca wsunięcie) do uchwytu, kompatybilna z zamawianym uchwytem z pozycji 42 do mopa, umożliwiająca bezdotykowe płukanie i namaczanie. Gwarantowana produktu, bez zmiany właściwości materiału, po co najmniej 400 cyklach prania przeprowadzonych w profesjonalnej pralnicy, w temperaturze między 60°C-80°C. Wytrzymała na środki dezynfekcyjne zarejestrowane do prania bielizny szpitalnej. Utrata wagi po 400 cyklach winna być nie większa niż 10%. Waga mopa 80g ± 10 gr, chłonność mopa 350ml ± 10%.</t>
  </si>
  <si>
    <t>Mop 40 cm ze specjalnych włókien (100% poliamid) do bardzo mocnego szorowania o dużej wytrzymałości, idealny do zastosowania na antypoślizgowych powierzchniach - gres , typu Ultra speed  Safe mop, 40cm lub równoważny.</t>
  </si>
  <si>
    <t>Szczotka do szorowania na kij z mocnego tworzywa , wkręcana (gwint typu polski)  długość szczotki: 23,5 -  24,5cm; szczotka z jedną powierzchnią skrobiącą.</t>
  </si>
  <si>
    <t>Szczotka do szorowania TWINGO</t>
  </si>
  <si>
    <t>3043010-010442</t>
  </si>
  <si>
    <t>Mop sznurkowy  400 g do zatrzasku typu pędzel; skład: przędza 90-95% bawełna, 5-10 % inne, długość mopa 80cm.</t>
  </si>
  <si>
    <t>Mop sznurkowy Kentucky A60710</t>
  </si>
  <si>
    <t>A60710</t>
  </si>
  <si>
    <t>Nakładka z mikrofazy z dodatkiem włókien poliamidowych, mocowana taśmowo (taśma przeszyta na zakładkę umożliwiająca wsunięcie) do uchwytu, kompatybilna z zamawianym uchwytem z pozycji 42 do mopa, umożliwiająca bezdotykowe płukanie i namaczanie. Gwarancja produktu, bez zmiany właściwości materiału, po co najmniej 400 cyklach prania przeprowadzonych w profesjonalnej pralnicy, w temperaturze między 60°C-80°C. Wytrzymała na środki dezynfekcyjne zarejestrowane do prania bielizny szpitalnej. Utrata wagi po 400 cyklach winna być nie większa niż 10%. Waga mopa 80g ± 10 gr, chłonność mopa 350ml ± 10%.</t>
  </si>
  <si>
    <t>Wymienna (mała) końcówka mopa pasująca do uniwersalnych kijów (gwint polski) końcówka sznurkowa wykonana z bawełny do usuwania brudu, zbierania wszelkich drobin z podłogi, (włosy, okruchy itp.) gramatura: 150-160 g - każdy mop pakowany oddzielnie  z wyraźnym oznaczeniem producenta.</t>
  </si>
  <si>
    <t>Mop bawełniany K200</t>
  </si>
  <si>
    <t xml:space="preserve">Magnum </t>
  </si>
  <si>
    <t>Kij aluminiowy , dł.  135 - 140 cm, dostosowany do różnych końcówek posiadanych mopów, z dwoma otworami montażowymi z rączką wykonaną z tworzywa sztucznego, zakończony uchwytem do zawieszania.</t>
  </si>
  <si>
    <t>Kij aluminiowy AES291</t>
  </si>
  <si>
    <t>AES291</t>
  </si>
  <si>
    <t>Zestaw do sprzątania :
1.Lekkie, mocne wiadro z ergonomiczną rączką i wewnętrzną podziałką w litrach z wgłębieniem w dolnej części ułatwiającym wylewanie wody Preferowany prostokątny kształt zwiększajacy stabilność wiadra Kodowane kolorami wymienne klipsy. Zintegrowany z wyciskarką uchwyt na kij ułatwiający obsługę
2.wyciskarka
3.uchwyt do mopa  z pozycji 43
4. mop dostosowany do uchwytu
Kij aluminiowy w zestawie.</t>
  </si>
  <si>
    <t>System do sprzątania na kółkach minimum 75 mm, wykonany z mocnego tworzywa,  wyposażony  w 2 wiadra o poj. maksymalnej 2x 25 l z  aluminiową rączką  i z wyciskarką szczękową do odciskania  różnych mopów.</t>
  </si>
  <si>
    <t>Wózek dwudwiaderkowy CK753 2x25l</t>
  </si>
  <si>
    <t>CK753</t>
  </si>
  <si>
    <t>Rama stalowa do mopów kieszeniowych (do osuszania powierzchni) 80-100 cm.</t>
  </si>
  <si>
    <t>NT183</t>
  </si>
  <si>
    <t>Wkład akrylowy kieszeniowy, zgodny z pozycją 53, w trzech rozmiarach: 60 cm, 80 cm, 100cm.</t>
  </si>
  <si>
    <t>Mop akrylowy 60, 80, 100cm</t>
  </si>
  <si>
    <t>NO038, NO039, NO040</t>
  </si>
  <si>
    <t>Szczotka do zamiatania ulic 45-55 cm:  włosie z PCV, kij drewniany mocowany na metalowym króćcu.</t>
  </si>
  <si>
    <t>Szczotka do zamiatania ulic 25-35 cm:  włosie z PCV, kij drewniany mocowany na metalowym króćcu.</t>
  </si>
  <si>
    <t>Szczotka do WC w kubku komplet stojący (szczotka i pojemnik) z tworzywa.</t>
  </si>
  <si>
    <t>3064030-001646</t>
  </si>
  <si>
    <t>Szczotki do zamiatania zewnętrznego - drewniane  ze sztywnym włosiem  o wymiarach od 70 cm do 80 cm na  kiju  drewnianym.</t>
  </si>
  <si>
    <t>Zamiatacz drewniany 80cm + kij do miotły</t>
  </si>
  <si>
    <t>AAA</t>
  </si>
  <si>
    <t>ZAM80 + KIJ130</t>
  </si>
  <si>
    <t xml:space="preserve">Szczotka do zamiatania wewnętrznego 28-32 cm. Oprawa z drewna, lakierowana. Nabita włosiem polipropylenowym z dodatkiem naturalnego włosia. Długość włosia: 60 mm - 75 mm. Wyposażona w uniwersalny gwint do zamocowania trzonka. </t>
  </si>
  <si>
    <t>Miotła do zamiatania dużych powierzchni 30 cm</t>
  </si>
  <si>
    <t>3000900-001274</t>
  </si>
  <si>
    <t xml:space="preserve">Szczotka do zamiatania wewnętrznego 48-52 cm. Oprawa z drewna, lakierowana. Nabita włosiem polipropylenowym z dodatkiem naturalnego włosia. Długość włosia: 60 mm - 75 mm. Wyposażona w uniwersalny gwint do zamocowania trzonka. </t>
  </si>
  <si>
    <t>Szczotka do zamiatania 25-35cm + kij.  Obudowa z trwałego polipropylenu o łatwej do czyszczenia powierzchni z otworem do zawieszenia.Wykonana z włosia PBT Uniwersalny otwór zapewniający kompatybilność z gwintem typu niemieckiego i włoskiego. Trwałe, odporne na rdzę zszywki z mosiądzu wysokoniklowego. Można sterylizować w autoklawie w temp. do 134°C.</t>
  </si>
  <si>
    <t>Komplet do zamiatania: szczotka zmiotka + szufelka wykończona gumą. Włosie szczotki wykonane z PET, rozwarstwione na końcach. Uchwyt umożliwiający złożenie w jeden element do przechowywania.  Szczotka z otworem do zawieszenia. Szufelka posiada ząbkowanie na bokach ułatwiające czyszczenie szczotki.</t>
  </si>
  <si>
    <t>3062020-010718</t>
  </si>
  <si>
    <t>Szczotki do szorowania z rączką / typu żelazko/ MAXI  
rozm. 4 do 6 cm x 13 do 15 cm.</t>
  </si>
  <si>
    <t>3040010-010030</t>
  </si>
  <si>
    <t>Ściągaczka -zbierak do podłogi 55- 60 cm metalowy ze stali ocynkowanej  z czarną  gumą z kijem aluminiowym mocowanym za pomocą nakrętki motylkowej.</t>
  </si>
  <si>
    <t>Zbierak podłogowy 55cm + kij aluminiowy 130cm</t>
  </si>
  <si>
    <t>MYE507 + ALS285</t>
  </si>
  <si>
    <t>Miotła z nylonu o szerokości od 10 do 20 cm, z kijem drewnianym o długości od 110 do 120 cm.</t>
  </si>
  <si>
    <t>Miotła nylonowa 20cm + kij drewno 120cm</t>
  </si>
  <si>
    <t>NTNYL20 + KIJ120</t>
  </si>
  <si>
    <t>Kosz na śmieci o pojemności od 5 do 6  litrów z plastikową uchylną pokrywą, różne kolory.</t>
  </si>
  <si>
    <t>Kosze na śmieci o pojemności od 12 do 15 litrów plastikowe z uchylną pokrywą, różne kolory.</t>
  </si>
  <si>
    <t>Kosz na śmieci uchylny 15l</t>
  </si>
  <si>
    <t>606-01</t>
  </si>
  <si>
    <t>Kosze na śmieci o pojemności od 25 do 30 litrów plastikowe z uchylną pokrywą, różne kolory.</t>
  </si>
  <si>
    <t>Kosze na śmieci o pojemności od 50 do  60 l  litrów plastikowe z uchylną pokrywą, różne kolory.</t>
  </si>
  <si>
    <t>Kosz na odpady higieniczne o pojemności od 4 do  5 litrów. Możliwość montażu do ściany, z samozamykającą się pokrywą zasłaniającej wnętrze kosza.</t>
  </si>
  <si>
    <t>Owalne wiadro z wyciskarką z zintegrowanym uchwytem na kij , pojemność 8-12L, wykonane z polipropylenu, waga 730-780g. W skład zestawu wchodzi: wiadro: Polipropylen Rączka: Stal , z polipropylenowym uchwytem
Podstawa wyciskarki: Polipropylen
Kosz wyciskarki: Polipropylen</t>
  </si>
  <si>
    <t>Wiadro z tworzywa o pojemności od 4 do 5 litrów.</t>
  </si>
  <si>
    <t>Pady maszynowe, czyszczące, okrągłe 17", różne kolory. Zgodne z posiadanymi maszynami.</t>
  </si>
  <si>
    <t xml:space="preserve">Pad 17" </t>
  </si>
  <si>
    <t>Kastell</t>
  </si>
  <si>
    <t>Zmywak do okien (baranek) 30-40 cm z mikrowłókien wyposażony w pasek do zdrapywania wspomagający usuwanie zaschniętego brudu.</t>
  </si>
  <si>
    <t>Ściągaczka do okien z wymienną gumą, 25-35° standardowego pochylenia względem powierzchni okna zapewnia optymalne ściąganie brudu bez pozostawiania smug Możliwość obrotu o 180° z jednoczesnym liniowym przemieszczaniem się przy wykorzystaniu kijów teleskopowych.</t>
  </si>
  <si>
    <t>Zbierak wody do okien - metalowy z wymienną gumą  zbierającą  o szerokości od 15 do 20 cm.</t>
  </si>
  <si>
    <t>Ściągaczka do szyb metalowa 20cm</t>
  </si>
  <si>
    <t>PCE525</t>
  </si>
  <si>
    <t>Zestaw do zamiatania (popularnie określany jako "leniuch" lub "leniuszek"). W skład zestawu wchodzą : szufelka z kijem metalowym zakończonym zatrzaskiem  z tworzywa + zmiotka na kiju metalowym zakończona rączką z tworzywa.</t>
  </si>
  <si>
    <t>Zestaw leniuch</t>
  </si>
  <si>
    <t>TTS</t>
  </si>
  <si>
    <t>Uchwyt do padu ręcznego pasujący na kij  aluminiowy. Wymiar  4,2-4,6".</t>
  </si>
  <si>
    <t>UPK</t>
  </si>
  <si>
    <t>Pad do szorowania, prostokątny, o wymiarach 25 cm  x 12 cm, wykonany z włókien nylonowych, pasujący do uchwytu z poz.78, o różnej sile czyszczenia.</t>
  </si>
  <si>
    <t>Pad ręczny 25x12</t>
  </si>
  <si>
    <t>pad 25x12</t>
  </si>
  <si>
    <t>Guma zbierająca tylna lub przednia - do ssawy ssącej maszyny typu TASKI Swingo 455 -z czterema krawędziami zbierającymi.</t>
  </si>
  <si>
    <t xml:space="preserve">Guma zbierająca tylna lub przednia - do ssawy ssącej maszyny typu TASKI Swingo 755 - z czterema krawędziami zbierającymi. </t>
  </si>
  <si>
    <t>Kij aluminiowy teleskopowy
Ergonomiczny uchwyt dla rąk. Proste rozkładanie/składanie kija nawet mokrymi rękami. Pierścień uszczelniający typu O-ring na stożkowym zakończeniu dla zapewnienia dodatkowej stabilizacji uchwytu zmywaka lub ściągaczki
Kij o długości 2 x 1,25m. Kij kompatybilny ze ściągaczką z pozycji 75.</t>
  </si>
  <si>
    <t>Guma wymienna do zbieraków okiennych.</t>
  </si>
  <si>
    <t>Szczotka do pajęczyn i omiatania kurzu pasująca na kij teleskopowy - wejście stożkowe.</t>
  </si>
  <si>
    <t>3044010-004363</t>
  </si>
  <si>
    <t>Ssawkoszczotka uniwersalna pasująca do wielu typów odkurzaczy. Średnica mocowania ssawkoszczotki  Ø30mm→ Ø37mm. Mocowana poprzez włożenie rury do ssawko-szczotki i skręcenie blokady. Przełącznik w ssawie  umożliwia odkurzanie twardych powierzchni np. panele, parkiet, itp. jak i wykładzin i dywanów.</t>
  </si>
  <si>
    <t>Kij aluminiowy teleskopowy . Ergonomiczny uchwyt dla rąk Proste rozkładanie/składanie kija nawet mokrymi rękami Pierścień uszczelniający typu  O-ring na stożkowym zakończeniu dla zapewnienia dodatkowej stabilizacji uchwytu zmywaka lub ściągaczki.
Kij o długości 3 x 2m. Kij kompatybilny ze ściągaczką z pozycji 75.</t>
  </si>
  <si>
    <t>Kije  ze stali  powlekanej z gwintem typu polski, długości kija minimum: 132 cm, pasujący  do mopów, mioteł, zamiataczy, wykończony końcówką do zawieszania.</t>
  </si>
  <si>
    <t>Trzonek powlekany 140cm</t>
  </si>
  <si>
    <t>TRZ140</t>
  </si>
  <si>
    <t>Długi kij drewniany o długości od 140 do 150 cm wkręcany (gwint polski - metalowy) do mocowania np.: szczotek, mopów bawełnianych.</t>
  </si>
  <si>
    <t>Wiadro plastikowe 20 l.</t>
  </si>
  <si>
    <t>Wiadro plastikowe 15 l - 20 l. z pokrywką.</t>
  </si>
  <si>
    <t>Wiadro plastikowe 12 l.</t>
  </si>
  <si>
    <t>Wiadro prostokątne podłużne. Pojemność wiadra: 18 l
Wykonane z mocnego i trwałego tworzywa sztucznego
Wyposażone w sito do odciskania myjki do mycia okien długość 40-43 cm, szerokość 23-26 cm.</t>
  </si>
  <si>
    <t>Wiadro do mycia okien CK102</t>
  </si>
  <si>
    <t>CK102</t>
  </si>
  <si>
    <t>Gąbka wykonana z żywicy melaminowej, kolor biały o wymiarach 10-14x7-8x2,8-4 cm do czyszczenia powierzchni przy użyciu jedynie wody, popisanych blatów stołowych, pozadzieranych podłóg, zakamienionych umywalek, zabrudzonych białych tablic, tłustych zlewów, odcisków palców na ścianach.</t>
  </si>
  <si>
    <t>Gąbka Miraclean duży</t>
  </si>
  <si>
    <t>Pumeks doczyszczający. Blok łagodnego pumeksu ściernego do usuwania plam z porcelany, płytki ceramicznej, betonu, muru i żelaza bez zarysowania Wymiar pumeksu: 14-16x2,5-3,5x1,7-2,2 cm. Bezpieczny dla rąk nie zawiera detergentów ani chemikaliów".</t>
  </si>
  <si>
    <t>Worki na śmieci czerwone, 35 litrowe, grubość nie mniej niż 0,019 mm mocne, każda rolka banderolowana, z wyraźnym oznaczeniem parametrów worka i ilości sztuk na rolce; 
pakowane: minimum 10 szt. na rolce.</t>
  </si>
  <si>
    <t>Worek LD/A10/35l czerwony</t>
  </si>
  <si>
    <t>LD/A10/35l czerwony</t>
  </si>
  <si>
    <t>Wytrzymałe worki na śmieci czerwone, 60 litrowe, grubości nie mniej niż 0,025mm, każda rolka banderolowana, z wyraźnym oznaczeniem parametrów worka i ilości sztuk na rolce.
pakowane: minimum 10 szt. na rolce.</t>
  </si>
  <si>
    <t>Worek LD/A10/60l czerwony</t>
  </si>
  <si>
    <t>LD A10/60l czerwony</t>
  </si>
  <si>
    <t>Worki na śmieci czerwone, 120 litrowe, mocne, grubość nie mniej niż 0,030mm, każda rolka banderolowana, z wyraźnym oznaczeniem parametrów worka i ilości sztuk na rolce.
pakowane: minimum 10 szt. na rolce.</t>
  </si>
  <si>
    <t>Worek LD/A10/120l czerwony</t>
  </si>
  <si>
    <t>LD/A10/120l czerwony</t>
  </si>
  <si>
    <t>Wytrzymałe worki na odpady czerwone 240 l, z zakładkami, grubośc nie mniej niż 0,050 mm, banderolowane z wyraźnym oznaczeniem parametrów worka i ilości sztuk na rolce.
pakowane: minimum 10 szt. na rolce.</t>
  </si>
  <si>
    <t xml:space="preserve">Worek LD A10/240l czerwony </t>
  </si>
  <si>
    <t>LD A10/240l czerwony</t>
  </si>
  <si>
    <t>100.</t>
  </si>
  <si>
    <t>ZESTAW POJEMNIKÓW DO SEGREGACJI ŚMIECI 25-30L - 5 SZTUK
Kosze przeznaczone do segregowania odpadów. Pojemniki wolnostojące o pojemności 25-30 litrów, które są wyposażone w zdejmowaną pokrywę z otworem. Produkt wykonany w całości z mocnego tworzywa sztucznego ABS.
Istnieje możliwość stosowania jednorazowych worków na odpady. Na pojemniku znajduje się naklejka, która informuje jakie odpady powinny znaleźć się w środku.
•	Pojemność: 25-30 litrów
•	Materiał: tworzywo ABS
•	Kolor pojemnika: czarny
•	Naklejka z napisem PLASTIK, SZKŁO, PAPIER, BIO, INNE w komplecie
•	Zdejmowana otwarta pokrywa
PLASTIK  - kolor ŻÓŁTY
SZKŁO - kolor ZIELONY
PAPIER - kolor NIEBIESKI
BIO - kolor BRĄZOWY
INNE - kolor SZARY</t>
  </si>
  <si>
    <t>101.</t>
  </si>
  <si>
    <t>ZESTAW POJEMNIKÓW DO SEGREGACJI ŚMIECI 85-100L - 5 SZTUK
Kosze przeznaczone do segregowania odpadów. Pojemniki wolnostojące o pojemności 85-100 litrów, które są wyposażone w zdejmowaną pokrywę z otworem.
Produkt wykonany w całości z mocnego tworzywa sztucznego ABS.
Istnieje możliwość stosowania jednorazowych worków na odpady. Na pojemniku znajduje się naklejka, która informuje jakie odpady powinny znaleźć się w środku.
•	Pojemność: 85-100 litrów
•	Materiał: tworzywo ABS
•	Kolor pojemnika: czarny
•	Naklejka z napisem PLASTIK, SZKŁO, PAPIER, BIO, INNE w komplecie
•	Zdejmowana otwarta pokrywa
•	PLASTIK  - kolor ŻÓŁTY
•	SZKŁO - kolor ZIELONY
•	PAPIER - kolor NIEBIESKI
•	BIO - kolor BRĄZOWY
•	INNE - kolor SZARY</t>
  </si>
  <si>
    <t>Numer katalogowy oferowanego produktu (wg producenta) lub kod produktu (wg producenta) lub kod EAN.</t>
  </si>
  <si>
    <t>Stawka  VAT 
(%)</t>
  </si>
  <si>
    <t>Wartość zamówienia 
netto (zł)</t>
  </si>
  <si>
    <t>Wartość zamówienia 
brutto (zł)</t>
  </si>
  <si>
    <t>Poz.</t>
  </si>
  <si>
    <t>op.
( 10 szt.)</t>
  </si>
  <si>
    <t>op.
( 5 szt.)</t>
  </si>
  <si>
    <t>Numer wniosku o zakup 1: </t>
  </si>
  <si>
    <t>Numer wniosku o zakup 2: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</si>
</sst>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292929"/>
      <name val="Arial"/>
      <family val="2"/>
      <charset val="238"/>
    </font>
    <font>
      <sz val="11"/>
      <color rgb="FF29292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left" vertical="center" wrapText="1" indent="1"/>
    </xf>
    <xf numFmtId="0" fontId="16" fillId="2" borderId="1" xfId="0" applyFont="1" applyFill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2" fillId="0" borderId="26" xfId="0" applyNumberFormat="1" applyFont="1" applyBorder="1" applyAlignment="1">
      <alignment horizontal="center" vertical="center" wrapText="1"/>
    </xf>
    <xf numFmtId="44" fontId="17" fillId="0" borderId="9" xfId="0" applyNumberFormat="1" applyFont="1" applyBorder="1" applyAlignment="1">
      <alignment vertical="center"/>
    </xf>
    <xf numFmtId="0" fontId="13" fillId="0" borderId="23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2" fontId="12" fillId="0" borderId="25" xfId="0" applyNumberFormat="1" applyFont="1" applyBorder="1" applyAlignment="1">
      <alignment horizontal="center" vertical="center" wrapText="1"/>
    </xf>
    <xf numFmtId="44" fontId="15" fillId="0" borderId="7" xfId="0" applyNumberFormat="1" applyFont="1" applyBorder="1" applyAlignment="1">
      <alignment vertical="center"/>
    </xf>
    <xf numFmtId="44" fontId="15" fillId="0" borderId="30" xfId="0" applyNumberFormat="1" applyFont="1" applyBorder="1"/>
    <xf numFmtId="0" fontId="12" fillId="0" borderId="2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4" fontId="19" fillId="0" borderId="1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44" fontId="19" fillId="0" borderId="4" xfId="0" applyNumberFormat="1" applyFont="1" applyBorder="1" applyAlignment="1">
      <alignment horizontal="center" vertical="center"/>
    </xf>
    <xf numFmtId="44" fontId="20" fillId="4" borderId="28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44" fontId="21" fillId="0" borderId="6" xfId="0" applyNumberFormat="1" applyFont="1" applyBorder="1" applyAlignment="1">
      <alignment vertical="center"/>
    </xf>
    <xf numFmtId="44" fontId="21" fillId="0" borderId="7" xfId="0" applyNumberFormat="1" applyFont="1" applyBorder="1" applyAlignment="1">
      <alignment vertical="center"/>
    </xf>
    <xf numFmtId="44" fontId="20" fillId="4" borderId="29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 applyProtection="1">
      <alignment horizontal="center" vertical="center"/>
      <protection locked="0"/>
    </xf>
    <xf numFmtId="44" fontId="21" fillId="0" borderId="1" xfId="0" applyNumberFormat="1" applyFont="1" applyBorder="1" applyAlignment="1">
      <alignment vertical="center"/>
    </xf>
    <xf numFmtId="44" fontId="21" fillId="0" borderId="13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20" fillId="4" borderId="27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 applyProtection="1">
      <alignment horizontal="center" vertical="center"/>
      <protection locked="0"/>
    </xf>
    <xf numFmtId="44" fontId="21" fillId="0" borderId="10" xfId="0" applyNumberFormat="1" applyFont="1" applyBorder="1" applyAlignment="1">
      <alignment vertical="center"/>
    </xf>
    <xf numFmtId="44" fontId="21" fillId="0" borderId="11" xfId="0" applyNumberFormat="1" applyFont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 wrapText="1"/>
    </xf>
    <xf numFmtId="2" fontId="13" fillId="0" borderId="3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0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1" fillId="2" borderId="17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11" fillId="2" borderId="21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showWhiteSpace="0" zoomScaleNormal="100" zoomScaleSheetLayoutView="100" zoomScalePageLayoutView="110" workbookViewId="0">
      <pane ySplit="5" topLeftCell="A6" activePane="bottomLeft" state="frozen"/>
      <selection pane="bottomLeft" activeCell="G22" sqref="G22"/>
    </sheetView>
  </sheetViews>
  <sheetFormatPr defaultRowHeight="15" x14ac:dyDescent="0.25"/>
  <cols>
    <col min="1" max="1" width="3.85546875" customWidth="1"/>
    <col min="2" max="2" width="61.140625" customWidth="1"/>
    <col min="3" max="3" width="33.85546875" customWidth="1"/>
    <col min="4" max="4" width="19" customWidth="1"/>
    <col min="5" max="5" width="28.28515625" style="2" customWidth="1"/>
    <col min="6" max="6" width="7.42578125" style="1" customWidth="1"/>
    <col min="7" max="7" width="11.28515625" style="3" customWidth="1"/>
    <col min="8" max="8" width="7" style="3" customWidth="1"/>
    <col min="9" max="9" width="11.7109375" style="3" customWidth="1"/>
    <col min="10" max="10" width="6.140625" style="3" customWidth="1"/>
    <col min="11" max="11" width="8.85546875" customWidth="1"/>
    <col min="12" max="13" width="16.85546875" bestFit="1" customWidth="1"/>
  </cols>
  <sheetData>
    <row r="1" spans="1:13" ht="30.75" customHeight="1" x14ac:dyDescent="0.25">
      <c r="A1" s="67" t="s">
        <v>243</v>
      </c>
      <c r="B1" s="67"/>
      <c r="C1" s="67"/>
      <c r="D1" s="67"/>
      <c r="E1" s="67"/>
      <c r="F1" s="67"/>
      <c r="G1" s="67"/>
      <c r="H1" s="67"/>
      <c r="I1" s="67"/>
      <c r="J1" s="9"/>
      <c r="K1" s="1"/>
    </row>
    <row r="2" spans="1:13" ht="21" x14ac:dyDescent="0.35">
      <c r="A2" s="63" t="s">
        <v>242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5.75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1"/>
    </row>
    <row r="4" spans="1:13" ht="19.5" thickBot="1" x14ac:dyDescent="0.35">
      <c r="I4" s="64" t="s">
        <v>223</v>
      </c>
      <c r="J4" s="65"/>
      <c r="K4" s="66"/>
      <c r="L4" s="29">
        <f>L32</f>
        <v>0</v>
      </c>
      <c r="M4" s="28">
        <f>M32</f>
        <v>0</v>
      </c>
    </row>
    <row r="5" spans="1:13" ht="50.25" thickBot="1" x14ac:dyDescent="0.3">
      <c r="A5" s="16" t="s">
        <v>241</v>
      </c>
      <c r="B5" s="17" t="s">
        <v>91</v>
      </c>
      <c r="C5" s="18" t="s">
        <v>240</v>
      </c>
      <c r="D5" s="18" t="s">
        <v>92</v>
      </c>
      <c r="E5" s="19" t="s">
        <v>434</v>
      </c>
      <c r="F5" s="18" t="s">
        <v>90</v>
      </c>
      <c r="G5" s="20" t="s">
        <v>221</v>
      </c>
      <c r="H5" s="21" t="s">
        <v>435</v>
      </c>
      <c r="I5" s="25" t="s">
        <v>222</v>
      </c>
      <c r="J5" s="24" t="s">
        <v>438</v>
      </c>
      <c r="K5" s="30" t="s">
        <v>220</v>
      </c>
      <c r="L5" s="27" t="s">
        <v>436</v>
      </c>
      <c r="M5" s="22" t="s">
        <v>437</v>
      </c>
    </row>
    <row r="6" spans="1:13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1"/>
    </row>
    <row r="7" spans="1:1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1"/>
    </row>
    <row r="8" spans="1:13" x14ac:dyDescent="0.25">
      <c r="A8" s="8"/>
      <c r="B8" s="10" t="s">
        <v>224</v>
      </c>
      <c r="C8" s="68" t="s">
        <v>225</v>
      </c>
      <c r="D8" s="68"/>
      <c r="E8" s="8"/>
      <c r="F8" s="8"/>
      <c r="G8" s="8"/>
      <c r="H8" s="8"/>
      <c r="I8" s="8"/>
      <c r="J8" s="8"/>
      <c r="K8" s="1"/>
    </row>
    <row r="9" spans="1:13" x14ac:dyDescent="0.25">
      <c r="A9" s="8"/>
      <c r="B9" s="69"/>
      <c r="C9" s="70"/>
      <c r="D9" s="71"/>
      <c r="E9" s="8"/>
      <c r="F9" s="8"/>
      <c r="G9" s="8"/>
      <c r="H9" s="8"/>
      <c r="I9" s="8"/>
      <c r="J9" s="8"/>
      <c r="K9" s="1"/>
    </row>
    <row r="10" spans="1:13" x14ac:dyDescent="0.25">
      <c r="A10" s="8"/>
      <c r="B10" s="11" t="s">
        <v>226</v>
      </c>
      <c r="C10" s="72"/>
      <c r="D10" s="72"/>
      <c r="E10" s="8"/>
      <c r="F10" s="8"/>
      <c r="G10" s="8"/>
      <c r="H10" s="8"/>
      <c r="I10" s="8"/>
      <c r="J10" s="8"/>
      <c r="K10" s="1"/>
    </row>
    <row r="11" spans="1:13" x14ac:dyDescent="0.25">
      <c r="A11" s="8"/>
      <c r="B11" s="12" t="s">
        <v>227</v>
      </c>
      <c r="C11" s="73" t="s">
        <v>228</v>
      </c>
      <c r="D11" s="73"/>
      <c r="E11" s="8"/>
      <c r="F11" s="8"/>
      <c r="G11" s="8"/>
      <c r="H11" s="8"/>
      <c r="I11" s="8"/>
      <c r="J11" s="8"/>
      <c r="K11" s="1"/>
    </row>
    <row r="12" spans="1:13" x14ac:dyDescent="0.25">
      <c r="A12" s="8"/>
      <c r="B12" s="12" t="s">
        <v>239</v>
      </c>
      <c r="C12" s="73" t="s">
        <v>228</v>
      </c>
      <c r="D12" s="73"/>
      <c r="E12" s="8"/>
      <c r="F12" s="8"/>
      <c r="G12" s="8"/>
      <c r="H12" s="8"/>
      <c r="I12" s="8"/>
      <c r="J12" s="8"/>
      <c r="K12" s="1"/>
    </row>
    <row r="13" spans="1:13" x14ac:dyDescent="0.25">
      <c r="A13" s="8"/>
      <c r="B13" s="12" t="s">
        <v>229</v>
      </c>
      <c r="C13" s="73" t="s">
        <v>228</v>
      </c>
      <c r="D13" s="73"/>
      <c r="E13" s="8"/>
      <c r="F13" s="8"/>
      <c r="G13" s="8"/>
      <c r="H13" s="8"/>
      <c r="I13" s="8"/>
      <c r="J13" s="8"/>
      <c r="K13" s="1"/>
    </row>
    <row r="14" spans="1:13" x14ac:dyDescent="0.25">
      <c r="A14" s="8"/>
      <c r="B14" s="12" t="s">
        <v>230</v>
      </c>
      <c r="C14" s="73" t="s">
        <v>228</v>
      </c>
      <c r="D14" s="73"/>
      <c r="E14" s="8"/>
      <c r="F14" s="8"/>
      <c r="G14" s="8"/>
      <c r="H14" s="8"/>
      <c r="I14" s="8"/>
      <c r="J14" s="8"/>
      <c r="K14" s="1"/>
    </row>
    <row r="15" spans="1:13" x14ac:dyDescent="0.25">
      <c r="A15" s="8"/>
      <c r="B15" s="74"/>
      <c r="C15" s="75"/>
      <c r="D15" s="76"/>
      <c r="E15" s="8"/>
      <c r="F15" s="8"/>
      <c r="G15" s="8"/>
      <c r="H15" s="8"/>
      <c r="I15" s="8"/>
      <c r="J15" s="8"/>
      <c r="K15" s="1"/>
    </row>
    <row r="16" spans="1:13" x14ac:dyDescent="0.25">
      <c r="A16" s="8"/>
      <c r="B16" s="11" t="s">
        <v>237</v>
      </c>
      <c r="C16" s="73" t="s">
        <v>228</v>
      </c>
      <c r="D16" s="73"/>
      <c r="E16" s="8"/>
      <c r="F16" s="8"/>
      <c r="G16" s="8"/>
      <c r="H16" s="8"/>
      <c r="I16" s="8"/>
      <c r="J16" s="8"/>
      <c r="K16" s="1"/>
    </row>
    <row r="17" spans="1:13" x14ac:dyDescent="0.25">
      <c r="A17" s="8"/>
      <c r="B17" s="12" t="s">
        <v>231</v>
      </c>
      <c r="C17" s="73" t="s">
        <v>228</v>
      </c>
      <c r="D17" s="73"/>
      <c r="E17" s="8"/>
      <c r="F17" s="8"/>
      <c r="G17" s="8"/>
      <c r="H17" s="8"/>
      <c r="I17" s="8"/>
      <c r="J17" s="8"/>
      <c r="K17" s="1"/>
    </row>
    <row r="18" spans="1:13" x14ac:dyDescent="0.25">
      <c r="A18" s="8"/>
      <c r="B18" s="12" t="s">
        <v>232</v>
      </c>
      <c r="C18" s="73" t="s">
        <v>228</v>
      </c>
      <c r="D18" s="73"/>
      <c r="E18" s="8"/>
      <c r="F18" s="8"/>
      <c r="G18" s="8"/>
      <c r="H18" s="8"/>
      <c r="I18" s="8"/>
      <c r="J18" s="8"/>
      <c r="K18" s="1"/>
    </row>
    <row r="19" spans="1:13" x14ac:dyDescent="0.25">
      <c r="A19" s="8"/>
      <c r="B19" s="12" t="s">
        <v>233</v>
      </c>
      <c r="C19" s="73"/>
      <c r="D19" s="73"/>
      <c r="E19" s="8"/>
      <c r="F19" s="8"/>
      <c r="G19" s="8"/>
      <c r="H19" s="8"/>
      <c r="I19" s="8"/>
      <c r="J19" s="8"/>
      <c r="K19" s="1"/>
    </row>
    <row r="20" spans="1:13" x14ac:dyDescent="0.25">
      <c r="A20" s="8"/>
      <c r="B20" s="83"/>
      <c r="C20" s="84"/>
      <c r="D20" s="85"/>
      <c r="E20" s="8"/>
      <c r="F20" s="8"/>
      <c r="G20" s="8"/>
      <c r="H20" s="8"/>
      <c r="I20" s="8"/>
      <c r="J20" s="8"/>
      <c r="K20" s="1"/>
    </row>
    <row r="21" spans="1:13" x14ac:dyDescent="0.25">
      <c r="A21" s="8"/>
      <c r="B21" s="11" t="s">
        <v>236</v>
      </c>
      <c r="C21" s="13" t="s">
        <v>234</v>
      </c>
      <c r="D21" s="13" t="s">
        <v>235</v>
      </c>
      <c r="E21" s="8"/>
      <c r="F21" s="8"/>
      <c r="G21" s="8"/>
      <c r="H21" s="8"/>
      <c r="I21" s="8"/>
      <c r="J21" s="8"/>
      <c r="K21" s="1"/>
    </row>
    <row r="22" spans="1:13" ht="31.5" customHeight="1" x14ac:dyDescent="0.25">
      <c r="A22" s="8"/>
      <c r="B22" s="12" t="s">
        <v>441</v>
      </c>
      <c r="C22" s="15" t="s">
        <v>228</v>
      </c>
      <c r="D22" s="15" t="s">
        <v>228</v>
      </c>
      <c r="E22" s="8"/>
      <c r="F22" s="8"/>
      <c r="G22" s="8"/>
      <c r="H22" s="8"/>
      <c r="I22" s="8"/>
      <c r="J22" s="8"/>
      <c r="K22" s="1"/>
    </row>
    <row r="23" spans="1:13" ht="30.75" customHeight="1" x14ac:dyDescent="0.25">
      <c r="A23" s="8"/>
      <c r="B23" s="12" t="s">
        <v>442</v>
      </c>
      <c r="C23" s="15"/>
      <c r="D23" s="15"/>
      <c r="E23" s="8"/>
      <c r="F23" s="8"/>
      <c r="G23" s="8"/>
      <c r="H23" s="8"/>
      <c r="I23" s="8"/>
      <c r="J23" s="8"/>
      <c r="K23" s="1"/>
    </row>
    <row r="24" spans="1:13" x14ac:dyDescent="0.25">
      <c r="A24" s="8"/>
      <c r="B24" s="83"/>
      <c r="C24" s="84"/>
      <c r="D24" s="85"/>
      <c r="E24" s="8"/>
      <c r="F24" s="8"/>
      <c r="G24" s="8"/>
      <c r="H24" s="8"/>
      <c r="I24" s="8"/>
      <c r="J24" s="8"/>
      <c r="K24" s="1"/>
    </row>
    <row r="25" spans="1:13" x14ac:dyDescent="0.25">
      <c r="A25" s="8"/>
      <c r="B25" s="14" t="s">
        <v>238</v>
      </c>
      <c r="C25" s="86"/>
      <c r="D25" s="86"/>
      <c r="E25" s="8"/>
      <c r="F25" s="8"/>
      <c r="G25" s="8"/>
      <c r="H25" s="8"/>
      <c r="I25" s="8"/>
      <c r="J25" s="8"/>
      <c r="K25" s="1"/>
    </row>
    <row r="26" spans="1:13" x14ac:dyDescent="0.25">
      <c r="A26" s="8"/>
      <c r="B26" s="87"/>
      <c r="C26" s="88"/>
      <c r="D26" s="89"/>
      <c r="E26" s="8"/>
      <c r="F26" s="8"/>
      <c r="G26" s="8"/>
      <c r="H26" s="8"/>
      <c r="I26" s="8"/>
      <c r="J26" s="8"/>
      <c r="K26" s="1"/>
    </row>
    <row r="27" spans="1:13" x14ac:dyDescent="0.25">
      <c r="A27" s="8"/>
      <c r="B27" s="77"/>
      <c r="C27" s="78"/>
      <c r="D27" s="79"/>
      <c r="E27" s="8"/>
      <c r="F27" s="8"/>
      <c r="G27" s="8"/>
      <c r="H27" s="8"/>
      <c r="I27" s="8"/>
      <c r="J27" s="8"/>
      <c r="K27" s="1"/>
    </row>
    <row r="28" spans="1:13" x14ac:dyDescent="0.25">
      <c r="A28" s="8"/>
      <c r="B28" s="77"/>
      <c r="C28" s="78"/>
      <c r="D28" s="79"/>
      <c r="E28" s="8"/>
      <c r="F28" s="8"/>
      <c r="G28" s="8"/>
      <c r="H28" s="8"/>
      <c r="I28" s="8"/>
      <c r="J28" s="8"/>
      <c r="K28" s="1"/>
    </row>
    <row r="29" spans="1:13" x14ac:dyDescent="0.25">
      <c r="A29" s="8"/>
      <c r="B29" s="77"/>
      <c r="C29" s="78"/>
      <c r="D29" s="79"/>
      <c r="E29" s="8"/>
      <c r="F29" s="8"/>
      <c r="G29" s="8"/>
      <c r="H29" s="8"/>
      <c r="I29" s="8"/>
      <c r="J29" s="8"/>
      <c r="K29" s="1"/>
    </row>
    <row r="30" spans="1:13" x14ac:dyDescent="0.25">
      <c r="A30" s="8"/>
      <c r="B30" s="80"/>
      <c r="C30" s="81"/>
      <c r="D30" s="82"/>
      <c r="E30" s="8"/>
      <c r="F30" s="8"/>
      <c r="G30" s="8"/>
      <c r="H30" s="8"/>
      <c r="I30" s="8"/>
      <c r="J30" s="8"/>
      <c r="K30" s="1"/>
    </row>
    <row r="31" spans="1:13" ht="15.75" thickBo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</row>
    <row r="32" spans="1:13" ht="19.5" thickBot="1" x14ac:dyDescent="0.35">
      <c r="A32" s="2"/>
      <c r="I32" s="64" t="s">
        <v>223</v>
      </c>
      <c r="J32" s="65"/>
      <c r="K32" s="66"/>
      <c r="L32" s="29">
        <f>L136</f>
        <v>0</v>
      </c>
      <c r="M32" s="28">
        <f>M136</f>
        <v>0</v>
      </c>
    </row>
    <row r="33" spans="1:13" ht="50.25" thickBot="1" x14ac:dyDescent="0.3">
      <c r="A33" s="16" t="s">
        <v>241</v>
      </c>
      <c r="B33" s="17" t="s">
        <v>91</v>
      </c>
      <c r="C33" s="18" t="s">
        <v>240</v>
      </c>
      <c r="D33" s="18" t="s">
        <v>92</v>
      </c>
      <c r="E33" s="19" t="s">
        <v>434</v>
      </c>
      <c r="F33" s="18" t="s">
        <v>90</v>
      </c>
      <c r="G33" s="20" t="s">
        <v>221</v>
      </c>
      <c r="H33" s="21" t="s">
        <v>435</v>
      </c>
      <c r="I33" s="25" t="s">
        <v>222</v>
      </c>
      <c r="J33" s="24" t="s">
        <v>438</v>
      </c>
      <c r="K33" s="26" t="s">
        <v>220</v>
      </c>
      <c r="L33" s="27" t="s">
        <v>436</v>
      </c>
      <c r="M33" s="22" t="s">
        <v>437</v>
      </c>
    </row>
    <row r="34" spans="1:13" ht="63.75" x14ac:dyDescent="0.25">
      <c r="A34" s="31" t="s">
        <v>0</v>
      </c>
      <c r="B34" s="6" t="s">
        <v>244</v>
      </c>
      <c r="C34" s="4" t="s">
        <v>104</v>
      </c>
      <c r="D34" s="5" t="s">
        <v>105</v>
      </c>
      <c r="E34" s="32" t="s">
        <v>106</v>
      </c>
      <c r="F34" s="33" t="s">
        <v>1</v>
      </c>
      <c r="G34" s="34">
        <v>7.8</v>
      </c>
      <c r="H34" s="35">
        <v>0.23</v>
      </c>
      <c r="I34" s="36">
        <f t="shared" ref="I34" si="0">G34+G34*H34</f>
        <v>9.5939999999999994</v>
      </c>
      <c r="J34" s="37" t="s">
        <v>0</v>
      </c>
      <c r="K34" s="38"/>
      <c r="L34" s="39">
        <f t="shared" ref="L34" si="1">K34*G34</f>
        <v>0</v>
      </c>
      <c r="M34" s="40">
        <f t="shared" ref="M34" si="2">L34+L34*H34</f>
        <v>0</v>
      </c>
    </row>
    <row r="35" spans="1:13" ht="38.25" x14ac:dyDescent="0.25">
      <c r="A35" s="31" t="s">
        <v>2</v>
      </c>
      <c r="B35" s="6" t="s">
        <v>245</v>
      </c>
      <c r="C35" s="4" t="s">
        <v>107</v>
      </c>
      <c r="D35" s="5" t="s">
        <v>108</v>
      </c>
      <c r="E35" s="32" t="s">
        <v>109</v>
      </c>
      <c r="F35" s="33" t="s">
        <v>1</v>
      </c>
      <c r="G35" s="34">
        <v>9.8000000000000007</v>
      </c>
      <c r="H35" s="35">
        <v>0.23</v>
      </c>
      <c r="I35" s="36">
        <f>G35+G35*H35</f>
        <v>12.054000000000002</v>
      </c>
      <c r="J35" s="41" t="s">
        <v>2</v>
      </c>
      <c r="K35" s="42"/>
      <c r="L35" s="43">
        <f>K35*G35</f>
        <v>0</v>
      </c>
      <c r="M35" s="44">
        <f>L35+L35*H35</f>
        <v>0</v>
      </c>
    </row>
    <row r="36" spans="1:13" ht="15.75" x14ac:dyDescent="0.25">
      <c r="A36" s="31" t="s">
        <v>3</v>
      </c>
      <c r="B36" s="6" t="s">
        <v>246</v>
      </c>
      <c r="C36" s="4" t="s">
        <v>110</v>
      </c>
      <c r="D36" s="5" t="s">
        <v>111</v>
      </c>
      <c r="E36" s="32">
        <v>5903116313062</v>
      </c>
      <c r="F36" s="33" t="s">
        <v>5</v>
      </c>
      <c r="G36" s="34">
        <v>18</v>
      </c>
      <c r="H36" s="35">
        <v>0.23</v>
      </c>
      <c r="I36" s="36">
        <f t="shared" ref="I36:I99" si="3">G36+G36*H36</f>
        <v>22.14</v>
      </c>
      <c r="J36" s="41" t="s">
        <v>3</v>
      </c>
      <c r="K36" s="42"/>
      <c r="L36" s="43">
        <f t="shared" ref="L36:L99" si="4">K36*G36</f>
        <v>0</v>
      </c>
      <c r="M36" s="44">
        <f t="shared" ref="M36:M99" si="5">L36+L36*H36</f>
        <v>0</v>
      </c>
    </row>
    <row r="37" spans="1:13" ht="15.75" x14ac:dyDescent="0.25">
      <c r="A37" s="31" t="s">
        <v>247</v>
      </c>
      <c r="B37" s="6" t="s">
        <v>248</v>
      </c>
      <c r="C37" s="4" t="s">
        <v>112</v>
      </c>
      <c r="D37" s="5" t="s">
        <v>111</v>
      </c>
      <c r="E37" s="32">
        <v>3116</v>
      </c>
      <c r="F37" s="33" t="s">
        <v>5</v>
      </c>
      <c r="G37" s="34">
        <v>40</v>
      </c>
      <c r="H37" s="35">
        <v>0.23</v>
      </c>
      <c r="I37" s="36">
        <f t="shared" si="3"/>
        <v>49.2</v>
      </c>
      <c r="J37" s="41" t="s">
        <v>247</v>
      </c>
      <c r="K37" s="42"/>
      <c r="L37" s="43">
        <f t="shared" si="4"/>
        <v>0</v>
      </c>
      <c r="M37" s="44">
        <f t="shared" si="5"/>
        <v>0</v>
      </c>
    </row>
    <row r="38" spans="1:13" ht="38.25" x14ac:dyDescent="0.25">
      <c r="A38" s="31" t="s">
        <v>4</v>
      </c>
      <c r="B38" s="6" t="s">
        <v>249</v>
      </c>
      <c r="C38" s="4" t="s">
        <v>250</v>
      </c>
      <c r="D38" s="5" t="s">
        <v>251</v>
      </c>
      <c r="E38" s="32" t="s">
        <v>252</v>
      </c>
      <c r="F38" s="33" t="s">
        <v>93</v>
      </c>
      <c r="G38" s="34">
        <v>1.8</v>
      </c>
      <c r="H38" s="35">
        <v>0.23</v>
      </c>
      <c r="I38" s="36">
        <f t="shared" si="3"/>
        <v>2.214</v>
      </c>
      <c r="J38" s="41" t="s">
        <v>4</v>
      </c>
      <c r="K38" s="42"/>
      <c r="L38" s="43">
        <f t="shared" si="4"/>
        <v>0</v>
      </c>
      <c r="M38" s="44">
        <f t="shared" si="5"/>
        <v>0</v>
      </c>
    </row>
    <row r="39" spans="1:13" ht="38.25" x14ac:dyDescent="0.25">
      <c r="A39" s="31" t="s">
        <v>6</v>
      </c>
      <c r="B39" s="6" t="s">
        <v>253</v>
      </c>
      <c r="C39" s="4" t="s">
        <v>254</v>
      </c>
      <c r="D39" s="5" t="s">
        <v>251</v>
      </c>
      <c r="E39" s="32" t="s">
        <v>255</v>
      </c>
      <c r="F39" s="33" t="s">
        <v>93</v>
      </c>
      <c r="G39" s="34">
        <v>2</v>
      </c>
      <c r="H39" s="35">
        <v>0.23</v>
      </c>
      <c r="I39" s="36">
        <f t="shared" si="3"/>
        <v>2.46</v>
      </c>
      <c r="J39" s="41" t="s">
        <v>6</v>
      </c>
      <c r="K39" s="42"/>
      <c r="L39" s="43">
        <f t="shared" si="4"/>
        <v>0</v>
      </c>
      <c r="M39" s="44">
        <f t="shared" si="5"/>
        <v>0</v>
      </c>
    </row>
    <row r="40" spans="1:13" ht="51" x14ac:dyDescent="0.25">
      <c r="A40" s="31" t="s">
        <v>7</v>
      </c>
      <c r="B40" s="6" t="s">
        <v>256</v>
      </c>
      <c r="C40" s="4" t="s">
        <v>257</v>
      </c>
      <c r="D40" s="5" t="s">
        <v>251</v>
      </c>
      <c r="E40" s="32" t="s">
        <v>258</v>
      </c>
      <c r="F40" s="33" t="s">
        <v>93</v>
      </c>
      <c r="G40" s="34">
        <v>4.3</v>
      </c>
      <c r="H40" s="35">
        <v>0.23</v>
      </c>
      <c r="I40" s="36">
        <f t="shared" si="3"/>
        <v>5.2889999999999997</v>
      </c>
      <c r="J40" s="41" t="s">
        <v>7</v>
      </c>
      <c r="K40" s="42"/>
      <c r="L40" s="43">
        <f t="shared" si="4"/>
        <v>0</v>
      </c>
      <c r="M40" s="44">
        <f t="shared" si="5"/>
        <v>0</v>
      </c>
    </row>
    <row r="41" spans="1:13" ht="51" x14ac:dyDescent="0.25">
      <c r="A41" s="31" t="s">
        <v>8</v>
      </c>
      <c r="B41" s="6" t="s">
        <v>259</v>
      </c>
      <c r="C41" s="4" t="s">
        <v>260</v>
      </c>
      <c r="D41" s="5" t="s">
        <v>251</v>
      </c>
      <c r="E41" s="32" t="s">
        <v>261</v>
      </c>
      <c r="F41" s="33" t="s">
        <v>93</v>
      </c>
      <c r="G41" s="34">
        <v>4.5</v>
      </c>
      <c r="H41" s="35">
        <v>0.23</v>
      </c>
      <c r="I41" s="36">
        <f t="shared" si="3"/>
        <v>5.5350000000000001</v>
      </c>
      <c r="J41" s="41" t="s">
        <v>8</v>
      </c>
      <c r="K41" s="42"/>
      <c r="L41" s="43">
        <f t="shared" si="4"/>
        <v>0</v>
      </c>
      <c r="M41" s="44">
        <f t="shared" si="5"/>
        <v>0</v>
      </c>
    </row>
    <row r="42" spans="1:13" ht="51" x14ac:dyDescent="0.25">
      <c r="A42" s="31" t="s">
        <v>9</v>
      </c>
      <c r="B42" s="6" t="s">
        <v>262</v>
      </c>
      <c r="C42" s="4" t="s">
        <v>263</v>
      </c>
      <c r="D42" s="5" t="s">
        <v>251</v>
      </c>
      <c r="E42" s="32" t="s">
        <v>264</v>
      </c>
      <c r="F42" s="33" t="s">
        <v>93</v>
      </c>
      <c r="G42" s="34">
        <v>7.9</v>
      </c>
      <c r="H42" s="35">
        <v>0.23</v>
      </c>
      <c r="I42" s="36">
        <f t="shared" si="3"/>
        <v>9.7170000000000005</v>
      </c>
      <c r="J42" s="41" t="s">
        <v>9</v>
      </c>
      <c r="K42" s="42"/>
      <c r="L42" s="43">
        <f t="shared" si="4"/>
        <v>0</v>
      </c>
      <c r="M42" s="44">
        <f t="shared" si="5"/>
        <v>0</v>
      </c>
    </row>
    <row r="43" spans="1:13" ht="38.25" x14ac:dyDescent="0.25">
      <c r="A43" s="31" t="s">
        <v>10</v>
      </c>
      <c r="B43" s="6" t="s">
        <v>265</v>
      </c>
      <c r="C43" s="4" t="s">
        <v>266</v>
      </c>
      <c r="D43" s="5" t="s">
        <v>113</v>
      </c>
      <c r="E43" s="32" t="s">
        <v>267</v>
      </c>
      <c r="F43" s="33" t="s">
        <v>93</v>
      </c>
      <c r="G43" s="34">
        <v>2.5</v>
      </c>
      <c r="H43" s="35">
        <v>0.23</v>
      </c>
      <c r="I43" s="36">
        <f t="shared" si="3"/>
        <v>3.0750000000000002</v>
      </c>
      <c r="J43" s="41" t="s">
        <v>10</v>
      </c>
      <c r="K43" s="42"/>
      <c r="L43" s="43">
        <f t="shared" si="4"/>
        <v>0</v>
      </c>
      <c r="M43" s="44">
        <f t="shared" si="5"/>
        <v>0</v>
      </c>
    </row>
    <row r="44" spans="1:13" ht="25.5" x14ac:dyDescent="0.25">
      <c r="A44" s="31" t="s">
        <v>89</v>
      </c>
      <c r="B44" s="6" t="s">
        <v>268</v>
      </c>
      <c r="C44" s="4" t="s">
        <v>114</v>
      </c>
      <c r="D44" s="5" t="s">
        <v>269</v>
      </c>
      <c r="E44" s="32">
        <v>5060</v>
      </c>
      <c r="F44" s="33" t="s">
        <v>5</v>
      </c>
      <c r="G44" s="34">
        <v>1.4</v>
      </c>
      <c r="H44" s="35">
        <v>0.23</v>
      </c>
      <c r="I44" s="36">
        <f t="shared" si="3"/>
        <v>1.722</v>
      </c>
      <c r="J44" s="41" t="s">
        <v>89</v>
      </c>
      <c r="K44" s="42"/>
      <c r="L44" s="43">
        <f t="shared" si="4"/>
        <v>0</v>
      </c>
      <c r="M44" s="44">
        <f t="shared" si="5"/>
        <v>0</v>
      </c>
    </row>
    <row r="45" spans="1:13" ht="25.5" x14ac:dyDescent="0.25">
      <c r="A45" s="31" t="s">
        <v>11</v>
      </c>
      <c r="B45" s="6" t="s">
        <v>270</v>
      </c>
      <c r="C45" s="4" t="s">
        <v>115</v>
      </c>
      <c r="D45" s="5" t="s">
        <v>269</v>
      </c>
      <c r="E45" s="32">
        <v>60120</v>
      </c>
      <c r="F45" s="33" t="s">
        <v>5</v>
      </c>
      <c r="G45" s="34">
        <v>3.2</v>
      </c>
      <c r="H45" s="35">
        <v>0.23</v>
      </c>
      <c r="I45" s="36">
        <f t="shared" si="3"/>
        <v>3.9360000000000004</v>
      </c>
      <c r="J45" s="41" t="s">
        <v>11</v>
      </c>
      <c r="K45" s="42"/>
      <c r="L45" s="43">
        <f t="shared" si="4"/>
        <v>0</v>
      </c>
      <c r="M45" s="44">
        <f t="shared" si="5"/>
        <v>0</v>
      </c>
    </row>
    <row r="46" spans="1:13" ht="38.25" x14ac:dyDescent="0.25">
      <c r="A46" s="31" t="s">
        <v>12</v>
      </c>
      <c r="B46" s="6" t="s">
        <v>271</v>
      </c>
      <c r="C46" s="45" t="s">
        <v>116</v>
      </c>
      <c r="D46" s="5" t="s">
        <v>117</v>
      </c>
      <c r="E46" s="32" t="s">
        <v>118</v>
      </c>
      <c r="F46" s="33" t="s">
        <v>5</v>
      </c>
      <c r="G46" s="34">
        <v>9</v>
      </c>
      <c r="H46" s="35">
        <v>0.23</v>
      </c>
      <c r="I46" s="36">
        <f t="shared" si="3"/>
        <v>11.07</v>
      </c>
      <c r="J46" s="41" t="s">
        <v>12</v>
      </c>
      <c r="K46" s="42"/>
      <c r="L46" s="43">
        <f t="shared" si="4"/>
        <v>0</v>
      </c>
      <c r="M46" s="44">
        <f t="shared" si="5"/>
        <v>0</v>
      </c>
    </row>
    <row r="47" spans="1:13" ht="140.25" x14ac:dyDescent="0.25">
      <c r="A47" s="31" t="s">
        <v>13</v>
      </c>
      <c r="B47" s="6" t="s">
        <v>272</v>
      </c>
      <c r="C47" s="46" t="s">
        <v>119</v>
      </c>
      <c r="D47" s="47" t="s">
        <v>105</v>
      </c>
      <c r="E47" s="32" t="s">
        <v>273</v>
      </c>
      <c r="F47" s="48" t="s">
        <v>5</v>
      </c>
      <c r="G47" s="34">
        <v>10.8</v>
      </c>
      <c r="H47" s="35">
        <v>0.23</v>
      </c>
      <c r="I47" s="36">
        <f t="shared" si="3"/>
        <v>13.284000000000001</v>
      </c>
      <c r="J47" s="41" t="s">
        <v>13</v>
      </c>
      <c r="K47" s="42"/>
      <c r="L47" s="43">
        <f t="shared" si="4"/>
        <v>0</v>
      </c>
      <c r="M47" s="44">
        <f t="shared" si="5"/>
        <v>0</v>
      </c>
    </row>
    <row r="48" spans="1:13" ht="38.25" x14ac:dyDescent="0.25">
      <c r="A48" s="31" t="s">
        <v>14</v>
      </c>
      <c r="B48" s="6" t="s">
        <v>274</v>
      </c>
      <c r="C48" s="4" t="s">
        <v>275</v>
      </c>
      <c r="D48" s="5" t="s">
        <v>162</v>
      </c>
      <c r="E48" s="32" t="s">
        <v>276</v>
      </c>
      <c r="F48" s="33" t="s">
        <v>5</v>
      </c>
      <c r="G48" s="34">
        <v>0.47</v>
      </c>
      <c r="H48" s="35">
        <v>0.23</v>
      </c>
      <c r="I48" s="36">
        <f t="shared" si="3"/>
        <v>0.57809999999999995</v>
      </c>
      <c r="J48" s="41" t="s">
        <v>14</v>
      </c>
      <c r="K48" s="42"/>
      <c r="L48" s="43">
        <f t="shared" si="4"/>
        <v>0</v>
      </c>
      <c r="M48" s="44">
        <f t="shared" si="5"/>
        <v>0</v>
      </c>
    </row>
    <row r="49" spans="1:13" ht="25.5" x14ac:dyDescent="0.25">
      <c r="A49" s="31" t="s">
        <v>15</v>
      </c>
      <c r="B49" s="6" t="s">
        <v>277</v>
      </c>
      <c r="C49" s="45" t="s">
        <v>278</v>
      </c>
      <c r="D49" s="49" t="s">
        <v>279</v>
      </c>
      <c r="E49" s="32">
        <v>369796</v>
      </c>
      <c r="F49" s="33" t="s">
        <v>5</v>
      </c>
      <c r="G49" s="34">
        <v>5.2</v>
      </c>
      <c r="H49" s="35">
        <v>0.23</v>
      </c>
      <c r="I49" s="36">
        <f t="shared" si="3"/>
        <v>6.3960000000000008</v>
      </c>
      <c r="J49" s="41" t="s">
        <v>15</v>
      </c>
      <c r="K49" s="42"/>
      <c r="L49" s="43">
        <f t="shared" si="4"/>
        <v>0</v>
      </c>
      <c r="M49" s="44">
        <f t="shared" si="5"/>
        <v>0</v>
      </c>
    </row>
    <row r="50" spans="1:13" ht="178.5" x14ac:dyDescent="0.25">
      <c r="A50" s="31" t="s">
        <v>16</v>
      </c>
      <c r="B50" s="6" t="s">
        <v>280</v>
      </c>
      <c r="C50" s="4" t="s">
        <v>120</v>
      </c>
      <c r="D50" s="5" t="s">
        <v>105</v>
      </c>
      <c r="E50" s="32">
        <v>128656</v>
      </c>
      <c r="F50" s="33" t="s">
        <v>5</v>
      </c>
      <c r="G50" s="34">
        <v>7.3</v>
      </c>
      <c r="H50" s="35">
        <v>0.23</v>
      </c>
      <c r="I50" s="36">
        <f t="shared" si="3"/>
        <v>8.9789999999999992</v>
      </c>
      <c r="J50" s="41" t="s">
        <v>16</v>
      </c>
      <c r="K50" s="42"/>
      <c r="L50" s="43">
        <f t="shared" si="4"/>
        <v>0</v>
      </c>
      <c r="M50" s="44">
        <f t="shared" si="5"/>
        <v>0</v>
      </c>
    </row>
    <row r="51" spans="1:13" ht="114.75" x14ac:dyDescent="0.25">
      <c r="A51" s="31" t="s">
        <v>17</v>
      </c>
      <c r="B51" s="6" t="s">
        <v>281</v>
      </c>
      <c r="C51" s="4" t="s">
        <v>121</v>
      </c>
      <c r="D51" s="5" t="s">
        <v>105</v>
      </c>
      <c r="E51" s="32">
        <v>145841</v>
      </c>
      <c r="F51" s="33" t="s">
        <v>5</v>
      </c>
      <c r="G51" s="34">
        <v>3.15</v>
      </c>
      <c r="H51" s="35">
        <v>0.23</v>
      </c>
      <c r="I51" s="36">
        <f t="shared" si="3"/>
        <v>3.8744999999999998</v>
      </c>
      <c r="J51" s="41" t="s">
        <v>17</v>
      </c>
      <c r="K51" s="42"/>
      <c r="L51" s="43">
        <f t="shared" si="4"/>
        <v>0</v>
      </c>
      <c r="M51" s="44">
        <f t="shared" si="5"/>
        <v>0</v>
      </c>
    </row>
    <row r="52" spans="1:13" ht="25.5" x14ac:dyDescent="0.25">
      <c r="A52" s="31" t="s">
        <v>18</v>
      </c>
      <c r="B52" s="6" t="s">
        <v>282</v>
      </c>
      <c r="C52" s="4" t="s">
        <v>283</v>
      </c>
      <c r="D52" s="5" t="s">
        <v>105</v>
      </c>
      <c r="E52" s="32">
        <v>105840</v>
      </c>
      <c r="F52" s="33" t="s">
        <v>5</v>
      </c>
      <c r="G52" s="34">
        <v>2.35</v>
      </c>
      <c r="H52" s="35">
        <v>0.23</v>
      </c>
      <c r="I52" s="36">
        <f t="shared" si="3"/>
        <v>2.8905000000000003</v>
      </c>
      <c r="J52" s="41" t="s">
        <v>18</v>
      </c>
      <c r="K52" s="42"/>
      <c r="L52" s="43">
        <f t="shared" si="4"/>
        <v>0</v>
      </c>
      <c r="M52" s="44">
        <f t="shared" si="5"/>
        <v>0</v>
      </c>
    </row>
    <row r="53" spans="1:13" ht="25.5" x14ac:dyDescent="0.25">
      <c r="A53" s="31" t="s">
        <v>19</v>
      </c>
      <c r="B53" s="6" t="s">
        <v>284</v>
      </c>
      <c r="C53" s="4" t="s">
        <v>285</v>
      </c>
      <c r="D53" s="5" t="s">
        <v>286</v>
      </c>
      <c r="E53" s="32" t="s">
        <v>122</v>
      </c>
      <c r="F53" s="50" t="s">
        <v>439</v>
      </c>
      <c r="G53" s="34">
        <v>1.3</v>
      </c>
      <c r="H53" s="35">
        <v>0.23</v>
      </c>
      <c r="I53" s="36">
        <f t="shared" si="3"/>
        <v>1.5990000000000002</v>
      </c>
      <c r="J53" s="41" t="s">
        <v>19</v>
      </c>
      <c r="K53" s="42"/>
      <c r="L53" s="43">
        <f t="shared" si="4"/>
        <v>0</v>
      </c>
      <c r="M53" s="44">
        <f t="shared" si="5"/>
        <v>0</v>
      </c>
    </row>
    <row r="54" spans="1:13" ht="25.5" x14ac:dyDescent="0.25">
      <c r="A54" s="31" t="s">
        <v>20</v>
      </c>
      <c r="B54" s="6" t="s">
        <v>287</v>
      </c>
      <c r="C54" s="4" t="s">
        <v>288</v>
      </c>
      <c r="D54" s="5" t="s">
        <v>289</v>
      </c>
      <c r="E54" s="32" t="s">
        <v>290</v>
      </c>
      <c r="F54" s="50" t="s">
        <v>440</v>
      </c>
      <c r="G54" s="34">
        <v>1.3</v>
      </c>
      <c r="H54" s="35">
        <v>0.23</v>
      </c>
      <c r="I54" s="36">
        <f t="shared" si="3"/>
        <v>1.5990000000000002</v>
      </c>
      <c r="J54" s="41" t="s">
        <v>20</v>
      </c>
      <c r="K54" s="42"/>
      <c r="L54" s="43">
        <f t="shared" si="4"/>
        <v>0</v>
      </c>
      <c r="M54" s="44">
        <f t="shared" si="5"/>
        <v>0</v>
      </c>
    </row>
    <row r="55" spans="1:13" ht="38.25" x14ac:dyDescent="0.25">
      <c r="A55" s="31" t="s">
        <v>21</v>
      </c>
      <c r="B55" s="6" t="s">
        <v>291</v>
      </c>
      <c r="C55" s="4" t="s">
        <v>123</v>
      </c>
      <c r="D55" s="5" t="s">
        <v>124</v>
      </c>
      <c r="E55" s="32">
        <v>7514886</v>
      </c>
      <c r="F55" s="33" t="s">
        <v>5</v>
      </c>
      <c r="G55" s="34">
        <v>12</v>
      </c>
      <c r="H55" s="35">
        <v>0.23</v>
      </c>
      <c r="I55" s="36">
        <f t="shared" si="3"/>
        <v>14.76</v>
      </c>
      <c r="J55" s="41" t="s">
        <v>21</v>
      </c>
      <c r="K55" s="42"/>
      <c r="L55" s="43">
        <f t="shared" si="4"/>
        <v>0</v>
      </c>
      <c r="M55" s="44">
        <f t="shared" si="5"/>
        <v>0</v>
      </c>
    </row>
    <row r="56" spans="1:13" ht="38.25" x14ac:dyDescent="0.25">
      <c r="A56" s="31" t="s">
        <v>22</v>
      </c>
      <c r="B56" s="6" t="s">
        <v>292</v>
      </c>
      <c r="C56" s="4" t="s">
        <v>125</v>
      </c>
      <c r="D56" s="5" t="s">
        <v>126</v>
      </c>
      <c r="E56" s="32" t="s">
        <v>127</v>
      </c>
      <c r="F56" s="33" t="s">
        <v>5</v>
      </c>
      <c r="G56" s="34">
        <v>4.3</v>
      </c>
      <c r="H56" s="35">
        <v>0.23</v>
      </c>
      <c r="I56" s="36">
        <f t="shared" si="3"/>
        <v>5.2889999999999997</v>
      </c>
      <c r="J56" s="41" t="s">
        <v>22</v>
      </c>
      <c r="K56" s="42"/>
      <c r="L56" s="43">
        <f t="shared" si="4"/>
        <v>0</v>
      </c>
      <c r="M56" s="44">
        <f t="shared" si="5"/>
        <v>0</v>
      </c>
    </row>
    <row r="57" spans="1:13" ht="38.25" x14ac:dyDescent="0.25">
      <c r="A57" s="31" t="s">
        <v>23</v>
      </c>
      <c r="B57" s="6" t="s">
        <v>293</v>
      </c>
      <c r="C57" s="4" t="s">
        <v>128</v>
      </c>
      <c r="D57" s="5" t="s">
        <v>124</v>
      </c>
      <c r="E57" s="32">
        <v>8504190</v>
      </c>
      <c r="F57" s="33" t="s">
        <v>5</v>
      </c>
      <c r="G57" s="34">
        <v>12.6</v>
      </c>
      <c r="H57" s="35">
        <v>0.23</v>
      </c>
      <c r="I57" s="36">
        <f t="shared" si="3"/>
        <v>15.497999999999999</v>
      </c>
      <c r="J57" s="41" t="s">
        <v>23</v>
      </c>
      <c r="K57" s="42"/>
      <c r="L57" s="43">
        <f t="shared" si="4"/>
        <v>0</v>
      </c>
      <c r="M57" s="44">
        <f t="shared" si="5"/>
        <v>0</v>
      </c>
    </row>
    <row r="58" spans="1:13" ht="38.25" x14ac:dyDescent="0.25">
      <c r="A58" s="31" t="s">
        <v>24</v>
      </c>
      <c r="B58" s="6" t="s">
        <v>294</v>
      </c>
      <c r="C58" s="4" t="s">
        <v>129</v>
      </c>
      <c r="D58" s="5" t="s">
        <v>124</v>
      </c>
      <c r="E58" s="32">
        <v>8502160</v>
      </c>
      <c r="F58" s="33" t="s">
        <v>5</v>
      </c>
      <c r="G58" s="34">
        <v>10.5</v>
      </c>
      <c r="H58" s="35">
        <v>0.23</v>
      </c>
      <c r="I58" s="36">
        <f t="shared" si="3"/>
        <v>12.914999999999999</v>
      </c>
      <c r="J58" s="41" t="s">
        <v>24</v>
      </c>
      <c r="K58" s="42"/>
      <c r="L58" s="43">
        <f t="shared" si="4"/>
        <v>0</v>
      </c>
      <c r="M58" s="44">
        <f t="shared" si="5"/>
        <v>0</v>
      </c>
    </row>
    <row r="59" spans="1:13" ht="25.5" x14ac:dyDescent="0.25">
      <c r="A59" s="31" t="s">
        <v>25</v>
      </c>
      <c r="B59" s="6" t="s">
        <v>295</v>
      </c>
      <c r="C59" s="4" t="s">
        <v>130</v>
      </c>
      <c r="D59" s="5" t="s">
        <v>131</v>
      </c>
      <c r="E59" s="32" t="s">
        <v>132</v>
      </c>
      <c r="F59" s="33" t="s">
        <v>5</v>
      </c>
      <c r="G59" s="34">
        <v>5</v>
      </c>
      <c r="H59" s="35">
        <v>0.23</v>
      </c>
      <c r="I59" s="36">
        <f t="shared" si="3"/>
        <v>6.15</v>
      </c>
      <c r="J59" s="41" t="s">
        <v>25</v>
      </c>
      <c r="K59" s="42"/>
      <c r="L59" s="43">
        <f t="shared" si="4"/>
        <v>0</v>
      </c>
      <c r="M59" s="44">
        <f t="shared" si="5"/>
        <v>0</v>
      </c>
    </row>
    <row r="60" spans="1:13" ht="15.75" x14ac:dyDescent="0.25">
      <c r="A60" s="31" t="s">
        <v>26</v>
      </c>
      <c r="B60" s="6" t="s">
        <v>296</v>
      </c>
      <c r="C60" s="4" t="s">
        <v>133</v>
      </c>
      <c r="D60" s="5" t="s">
        <v>131</v>
      </c>
      <c r="E60" s="32" t="s">
        <v>135</v>
      </c>
      <c r="F60" s="33" t="s">
        <v>5</v>
      </c>
      <c r="G60" s="34">
        <v>4.8</v>
      </c>
      <c r="H60" s="35">
        <v>0.23</v>
      </c>
      <c r="I60" s="36">
        <f t="shared" si="3"/>
        <v>5.9039999999999999</v>
      </c>
      <c r="J60" s="41" t="s">
        <v>26</v>
      </c>
      <c r="K60" s="42"/>
      <c r="L60" s="43">
        <f t="shared" si="4"/>
        <v>0</v>
      </c>
      <c r="M60" s="44">
        <f t="shared" si="5"/>
        <v>0</v>
      </c>
    </row>
    <row r="61" spans="1:13" ht="15.75" x14ac:dyDescent="0.25">
      <c r="A61" s="31" t="s">
        <v>27</v>
      </c>
      <c r="B61" s="6" t="s">
        <v>297</v>
      </c>
      <c r="C61" s="4" t="s">
        <v>134</v>
      </c>
      <c r="D61" s="5" t="s">
        <v>298</v>
      </c>
      <c r="E61" s="32" t="s">
        <v>299</v>
      </c>
      <c r="F61" s="33" t="s">
        <v>5</v>
      </c>
      <c r="G61" s="34">
        <v>10.5</v>
      </c>
      <c r="H61" s="35">
        <v>0.23</v>
      </c>
      <c r="I61" s="36">
        <f t="shared" si="3"/>
        <v>12.914999999999999</v>
      </c>
      <c r="J61" s="41" t="s">
        <v>27</v>
      </c>
      <c r="K61" s="42"/>
      <c r="L61" s="43">
        <f t="shared" si="4"/>
        <v>0</v>
      </c>
      <c r="M61" s="44">
        <f t="shared" si="5"/>
        <v>0</v>
      </c>
    </row>
    <row r="62" spans="1:13" ht="15.75" x14ac:dyDescent="0.25">
      <c r="A62" s="31" t="s">
        <v>28</v>
      </c>
      <c r="B62" s="6" t="s">
        <v>300</v>
      </c>
      <c r="C62" s="4" t="s">
        <v>301</v>
      </c>
      <c r="D62" s="5" t="s">
        <v>298</v>
      </c>
      <c r="E62" s="32" t="s">
        <v>302</v>
      </c>
      <c r="F62" s="33" t="s">
        <v>5</v>
      </c>
      <c r="G62" s="34">
        <v>14</v>
      </c>
      <c r="H62" s="35">
        <v>0.23</v>
      </c>
      <c r="I62" s="36">
        <f t="shared" si="3"/>
        <v>17.22</v>
      </c>
      <c r="J62" s="41" t="s">
        <v>28</v>
      </c>
      <c r="K62" s="42"/>
      <c r="L62" s="43">
        <f t="shared" si="4"/>
        <v>0</v>
      </c>
      <c r="M62" s="44">
        <f t="shared" si="5"/>
        <v>0</v>
      </c>
    </row>
    <row r="63" spans="1:13" ht="15.75" x14ac:dyDescent="0.25">
      <c r="A63" s="31" t="s">
        <v>30</v>
      </c>
      <c r="B63" s="6" t="s">
        <v>303</v>
      </c>
      <c r="C63" s="4" t="s">
        <v>136</v>
      </c>
      <c r="D63" s="5" t="s">
        <v>124</v>
      </c>
      <c r="E63" s="32" t="s">
        <v>137</v>
      </c>
      <c r="F63" s="33" t="s">
        <v>29</v>
      </c>
      <c r="G63" s="34">
        <v>244</v>
      </c>
      <c r="H63" s="35">
        <v>0.23</v>
      </c>
      <c r="I63" s="36">
        <f t="shared" si="3"/>
        <v>300.12</v>
      </c>
      <c r="J63" s="41" t="s">
        <v>30</v>
      </c>
      <c r="K63" s="42"/>
      <c r="L63" s="43">
        <f t="shared" si="4"/>
        <v>0</v>
      </c>
      <c r="M63" s="44">
        <f t="shared" si="5"/>
        <v>0</v>
      </c>
    </row>
    <row r="64" spans="1:13" ht="15.75" x14ac:dyDescent="0.25">
      <c r="A64" s="31" t="s">
        <v>31</v>
      </c>
      <c r="B64" s="6" t="s">
        <v>304</v>
      </c>
      <c r="C64" s="4" t="s">
        <v>138</v>
      </c>
      <c r="D64" s="5" t="s">
        <v>124</v>
      </c>
      <c r="E64" s="32">
        <v>8500730</v>
      </c>
      <c r="F64" s="33" t="s">
        <v>29</v>
      </c>
      <c r="G64" s="34">
        <v>189</v>
      </c>
      <c r="H64" s="35">
        <v>0.23</v>
      </c>
      <c r="I64" s="36">
        <f t="shared" si="3"/>
        <v>232.47</v>
      </c>
      <c r="J64" s="41" t="s">
        <v>31</v>
      </c>
      <c r="K64" s="42"/>
      <c r="L64" s="43">
        <f t="shared" si="4"/>
        <v>0</v>
      </c>
      <c r="M64" s="44">
        <f t="shared" si="5"/>
        <v>0</v>
      </c>
    </row>
    <row r="65" spans="1:13" ht="38.25" x14ac:dyDescent="0.25">
      <c r="A65" s="31" t="s">
        <v>32</v>
      </c>
      <c r="B65" s="6" t="s">
        <v>305</v>
      </c>
      <c r="C65" s="4" t="s">
        <v>139</v>
      </c>
      <c r="D65" s="5" t="s">
        <v>140</v>
      </c>
      <c r="E65" s="32" t="s">
        <v>141</v>
      </c>
      <c r="F65" s="33" t="s">
        <v>5</v>
      </c>
      <c r="G65" s="34">
        <v>1.2</v>
      </c>
      <c r="H65" s="35">
        <v>0.23</v>
      </c>
      <c r="I65" s="36">
        <f t="shared" si="3"/>
        <v>1.476</v>
      </c>
      <c r="J65" s="41" t="s">
        <v>32</v>
      </c>
      <c r="K65" s="42"/>
      <c r="L65" s="43">
        <f t="shared" si="4"/>
        <v>0</v>
      </c>
      <c r="M65" s="44">
        <f t="shared" si="5"/>
        <v>0</v>
      </c>
    </row>
    <row r="66" spans="1:13" ht="25.5" x14ac:dyDescent="0.25">
      <c r="A66" s="31" t="s">
        <v>33</v>
      </c>
      <c r="B66" s="6" t="s">
        <v>306</v>
      </c>
      <c r="C66" s="4" t="s">
        <v>307</v>
      </c>
      <c r="D66" s="5" t="s">
        <v>286</v>
      </c>
      <c r="E66" s="32"/>
      <c r="F66" s="33" t="s">
        <v>5</v>
      </c>
      <c r="G66" s="34">
        <v>0.9</v>
      </c>
      <c r="H66" s="35">
        <v>0.23</v>
      </c>
      <c r="I66" s="36">
        <f t="shared" si="3"/>
        <v>1.107</v>
      </c>
      <c r="J66" s="41" t="s">
        <v>33</v>
      </c>
      <c r="K66" s="42"/>
      <c r="L66" s="43">
        <f t="shared" si="4"/>
        <v>0</v>
      </c>
      <c r="M66" s="44">
        <f t="shared" si="5"/>
        <v>0</v>
      </c>
    </row>
    <row r="67" spans="1:13" ht="38.25" x14ac:dyDescent="0.25">
      <c r="A67" s="31" t="s">
        <v>34</v>
      </c>
      <c r="B67" s="6" t="s">
        <v>308</v>
      </c>
      <c r="C67" s="4" t="s">
        <v>309</v>
      </c>
      <c r="D67" s="5" t="s">
        <v>162</v>
      </c>
      <c r="E67" s="32" t="s">
        <v>310</v>
      </c>
      <c r="F67" s="33" t="s">
        <v>5</v>
      </c>
      <c r="G67" s="34">
        <v>27</v>
      </c>
      <c r="H67" s="35">
        <v>0.23</v>
      </c>
      <c r="I67" s="36">
        <f t="shared" si="3"/>
        <v>33.21</v>
      </c>
      <c r="J67" s="41" t="s">
        <v>34</v>
      </c>
      <c r="K67" s="42"/>
      <c r="L67" s="43">
        <f t="shared" si="4"/>
        <v>0</v>
      </c>
      <c r="M67" s="44">
        <f t="shared" si="5"/>
        <v>0</v>
      </c>
    </row>
    <row r="68" spans="1:13" ht="38.25" x14ac:dyDescent="0.25">
      <c r="A68" s="31" t="s">
        <v>35</v>
      </c>
      <c r="B68" s="6" t="s">
        <v>311</v>
      </c>
      <c r="C68" s="4" t="s">
        <v>312</v>
      </c>
      <c r="D68" s="5" t="s">
        <v>162</v>
      </c>
      <c r="E68" s="32" t="s">
        <v>313</v>
      </c>
      <c r="F68" s="33" t="s">
        <v>5</v>
      </c>
      <c r="G68" s="34">
        <v>28</v>
      </c>
      <c r="H68" s="35">
        <v>0.23</v>
      </c>
      <c r="I68" s="36">
        <f t="shared" si="3"/>
        <v>34.44</v>
      </c>
      <c r="J68" s="41" t="s">
        <v>35</v>
      </c>
      <c r="K68" s="42"/>
      <c r="L68" s="43">
        <f t="shared" si="4"/>
        <v>0</v>
      </c>
      <c r="M68" s="44">
        <f t="shared" si="5"/>
        <v>0</v>
      </c>
    </row>
    <row r="69" spans="1:13" ht="25.5" x14ac:dyDescent="0.25">
      <c r="A69" s="31" t="s">
        <v>36</v>
      </c>
      <c r="B69" s="6" t="s">
        <v>314</v>
      </c>
      <c r="C69" s="4" t="s">
        <v>315</v>
      </c>
      <c r="D69" s="5" t="s">
        <v>140</v>
      </c>
      <c r="E69" s="32" t="s">
        <v>143</v>
      </c>
      <c r="F69" s="33" t="s">
        <v>5</v>
      </c>
      <c r="G69" s="34">
        <v>4.2</v>
      </c>
      <c r="H69" s="35">
        <v>0.23</v>
      </c>
      <c r="I69" s="36">
        <f t="shared" si="3"/>
        <v>5.1660000000000004</v>
      </c>
      <c r="J69" s="41" t="s">
        <v>36</v>
      </c>
      <c r="K69" s="42"/>
      <c r="L69" s="43">
        <f t="shared" si="4"/>
        <v>0</v>
      </c>
      <c r="M69" s="44">
        <f t="shared" si="5"/>
        <v>0</v>
      </c>
    </row>
    <row r="70" spans="1:13" ht="255" x14ac:dyDescent="0.25">
      <c r="A70" s="31" t="s">
        <v>37</v>
      </c>
      <c r="B70" s="6" t="s">
        <v>316</v>
      </c>
      <c r="C70" s="4" t="s">
        <v>144</v>
      </c>
      <c r="D70" s="5" t="s">
        <v>145</v>
      </c>
      <c r="E70" s="32" t="s">
        <v>146</v>
      </c>
      <c r="F70" s="33" t="s">
        <v>5</v>
      </c>
      <c r="G70" s="34">
        <v>19</v>
      </c>
      <c r="H70" s="35">
        <v>0.23</v>
      </c>
      <c r="I70" s="36">
        <f t="shared" si="3"/>
        <v>23.37</v>
      </c>
      <c r="J70" s="41" t="s">
        <v>37</v>
      </c>
      <c r="K70" s="42"/>
      <c r="L70" s="43">
        <f t="shared" si="4"/>
        <v>0</v>
      </c>
      <c r="M70" s="44">
        <f t="shared" si="5"/>
        <v>0</v>
      </c>
    </row>
    <row r="71" spans="1:13" ht="242.25" x14ac:dyDescent="0.25">
      <c r="A71" s="31" t="s">
        <v>38</v>
      </c>
      <c r="B71" s="6" t="s">
        <v>317</v>
      </c>
      <c r="C71" s="5" t="s">
        <v>147</v>
      </c>
      <c r="D71" s="5" t="s">
        <v>145</v>
      </c>
      <c r="E71" s="32" t="s">
        <v>148</v>
      </c>
      <c r="F71" s="33" t="s">
        <v>5</v>
      </c>
      <c r="G71" s="34">
        <v>20</v>
      </c>
      <c r="H71" s="35">
        <v>0.23</v>
      </c>
      <c r="I71" s="36">
        <f t="shared" si="3"/>
        <v>24.6</v>
      </c>
      <c r="J71" s="41" t="s">
        <v>38</v>
      </c>
      <c r="K71" s="42"/>
      <c r="L71" s="43">
        <f t="shared" si="4"/>
        <v>0</v>
      </c>
      <c r="M71" s="44">
        <f t="shared" si="5"/>
        <v>0</v>
      </c>
    </row>
    <row r="72" spans="1:13" ht="38.25" x14ac:dyDescent="0.25">
      <c r="A72" s="31" t="s">
        <v>39</v>
      </c>
      <c r="B72" s="6" t="s">
        <v>318</v>
      </c>
      <c r="C72" s="4" t="s">
        <v>319</v>
      </c>
      <c r="D72" s="5" t="s">
        <v>162</v>
      </c>
      <c r="E72" s="32" t="s">
        <v>320</v>
      </c>
      <c r="F72" s="33" t="s">
        <v>5</v>
      </c>
      <c r="G72" s="34">
        <v>7</v>
      </c>
      <c r="H72" s="35">
        <v>0.23</v>
      </c>
      <c r="I72" s="36">
        <f t="shared" si="3"/>
        <v>8.61</v>
      </c>
      <c r="J72" s="41" t="s">
        <v>39</v>
      </c>
      <c r="K72" s="42"/>
      <c r="L72" s="43">
        <f t="shared" si="4"/>
        <v>0</v>
      </c>
      <c r="M72" s="44">
        <f t="shared" si="5"/>
        <v>0</v>
      </c>
    </row>
    <row r="73" spans="1:13" ht="63.75" x14ac:dyDescent="0.25">
      <c r="A73" s="31" t="s">
        <v>40</v>
      </c>
      <c r="B73" s="6" t="s">
        <v>321</v>
      </c>
      <c r="C73" s="4" t="s">
        <v>149</v>
      </c>
      <c r="D73" s="5" t="s">
        <v>150</v>
      </c>
      <c r="E73" s="32" t="s">
        <v>151</v>
      </c>
      <c r="F73" s="33" t="s">
        <v>5</v>
      </c>
      <c r="G73" s="34">
        <v>145</v>
      </c>
      <c r="H73" s="35">
        <v>0.23</v>
      </c>
      <c r="I73" s="36">
        <f t="shared" si="3"/>
        <v>178.35</v>
      </c>
      <c r="J73" s="41" t="s">
        <v>40</v>
      </c>
      <c r="K73" s="42"/>
      <c r="L73" s="43">
        <f t="shared" si="4"/>
        <v>0</v>
      </c>
      <c r="M73" s="44">
        <f t="shared" si="5"/>
        <v>0</v>
      </c>
    </row>
    <row r="74" spans="1:13" ht="89.25" x14ac:dyDescent="0.25">
      <c r="A74" s="31" t="s">
        <v>41</v>
      </c>
      <c r="B74" s="6" t="s">
        <v>322</v>
      </c>
      <c r="C74" s="6" t="s">
        <v>152</v>
      </c>
      <c r="D74" s="5" t="s">
        <v>150</v>
      </c>
      <c r="E74" s="32" t="s">
        <v>153</v>
      </c>
      <c r="F74" s="33" t="s">
        <v>5</v>
      </c>
      <c r="G74" s="34">
        <v>33</v>
      </c>
      <c r="H74" s="35">
        <v>0.23</v>
      </c>
      <c r="I74" s="36">
        <f t="shared" si="3"/>
        <v>40.590000000000003</v>
      </c>
      <c r="J74" s="41" t="s">
        <v>41</v>
      </c>
      <c r="K74" s="42"/>
      <c r="L74" s="43">
        <f t="shared" si="4"/>
        <v>0</v>
      </c>
      <c r="M74" s="44">
        <f t="shared" si="5"/>
        <v>0</v>
      </c>
    </row>
    <row r="75" spans="1:13" ht="153" x14ac:dyDescent="0.25">
      <c r="A75" s="31" t="s">
        <v>42</v>
      </c>
      <c r="B75" s="6" t="s">
        <v>323</v>
      </c>
      <c r="C75" s="4" t="s">
        <v>154</v>
      </c>
      <c r="D75" s="5" t="s">
        <v>105</v>
      </c>
      <c r="E75" s="32">
        <v>146963</v>
      </c>
      <c r="F75" s="33" t="s">
        <v>5</v>
      </c>
      <c r="G75" s="34">
        <v>81</v>
      </c>
      <c r="H75" s="35">
        <v>0.23</v>
      </c>
      <c r="I75" s="36">
        <f t="shared" si="3"/>
        <v>99.63</v>
      </c>
      <c r="J75" s="41" t="s">
        <v>42</v>
      </c>
      <c r="K75" s="42"/>
      <c r="L75" s="43">
        <f t="shared" si="4"/>
        <v>0</v>
      </c>
      <c r="M75" s="44">
        <f t="shared" si="5"/>
        <v>0</v>
      </c>
    </row>
    <row r="76" spans="1:13" ht="76.5" x14ac:dyDescent="0.25">
      <c r="A76" s="31" t="s">
        <v>43</v>
      </c>
      <c r="B76" s="6" t="s">
        <v>324</v>
      </c>
      <c r="C76" s="4" t="s">
        <v>155</v>
      </c>
      <c r="D76" s="5" t="s">
        <v>105</v>
      </c>
      <c r="E76" s="32">
        <v>143202</v>
      </c>
      <c r="F76" s="33" t="s">
        <v>5</v>
      </c>
      <c r="G76" s="34">
        <v>42</v>
      </c>
      <c r="H76" s="35">
        <v>0.23</v>
      </c>
      <c r="I76" s="36">
        <f t="shared" si="3"/>
        <v>51.66</v>
      </c>
      <c r="J76" s="41" t="s">
        <v>43</v>
      </c>
      <c r="K76" s="42"/>
      <c r="L76" s="43">
        <f t="shared" si="4"/>
        <v>0</v>
      </c>
      <c r="M76" s="44">
        <f t="shared" si="5"/>
        <v>0</v>
      </c>
    </row>
    <row r="77" spans="1:13" ht="102" x14ac:dyDescent="0.25">
      <c r="A77" s="31" t="s">
        <v>44</v>
      </c>
      <c r="B77" s="6" t="s">
        <v>325</v>
      </c>
      <c r="C77" s="4" t="s">
        <v>156</v>
      </c>
      <c r="D77" s="5" t="s">
        <v>105</v>
      </c>
      <c r="E77" s="32">
        <v>143210</v>
      </c>
      <c r="F77" s="33" t="s">
        <v>5</v>
      </c>
      <c r="G77" s="34">
        <v>36</v>
      </c>
      <c r="H77" s="35">
        <v>0.23</v>
      </c>
      <c r="I77" s="36">
        <f t="shared" si="3"/>
        <v>44.28</v>
      </c>
      <c r="J77" s="41" t="s">
        <v>44</v>
      </c>
      <c r="K77" s="42"/>
      <c r="L77" s="43">
        <f t="shared" si="4"/>
        <v>0</v>
      </c>
      <c r="M77" s="44">
        <f t="shared" si="5"/>
        <v>0</v>
      </c>
    </row>
    <row r="78" spans="1:13" ht="38.25" x14ac:dyDescent="0.25">
      <c r="A78" s="31" t="s">
        <v>45</v>
      </c>
      <c r="B78" s="6" t="s">
        <v>326</v>
      </c>
      <c r="C78" s="4" t="s">
        <v>157</v>
      </c>
      <c r="D78" s="5" t="s">
        <v>105</v>
      </c>
      <c r="E78" s="32">
        <v>147475</v>
      </c>
      <c r="F78" s="33" t="s">
        <v>5</v>
      </c>
      <c r="G78" s="34">
        <v>69</v>
      </c>
      <c r="H78" s="35">
        <v>0.23</v>
      </c>
      <c r="I78" s="36">
        <f t="shared" si="3"/>
        <v>84.87</v>
      </c>
      <c r="J78" s="41" t="s">
        <v>45</v>
      </c>
      <c r="K78" s="42"/>
      <c r="L78" s="43">
        <f t="shared" si="4"/>
        <v>0</v>
      </c>
      <c r="M78" s="44">
        <f t="shared" si="5"/>
        <v>0</v>
      </c>
    </row>
    <row r="79" spans="1:13" ht="25.5" x14ac:dyDescent="0.25">
      <c r="A79" s="31" t="s">
        <v>46</v>
      </c>
      <c r="B79" s="6" t="s">
        <v>327</v>
      </c>
      <c r="C79" s="4" t="s">
        <v>328</v>
      </c>
      <c r="D79" s="5" t="s">
        <v>140</v>
      </c>
      <c r="E79" s="32" t="s">
        <v>329</v>
      </c>
      <c r="F79" s="33" t="s">
        <v>5</v>
      </c>
      <c r="G79" s="34">
        <v>8</v>
      </c>
      <c r="H79" s="35">
        <v>0.23</v>
      </c>
      <c r="I79" s="36">
        <f t="shared" si="3"/>
        <v>9.84</v>
      </c>
      <c r="J79" s="41" t="s">
        <v>46</v>
      </c>
      <c r="K79" s="42"/>
      <c r="L79" s="43">
        <f t="shared" si="4"/>
        <v>0</v>
      </c>
      <c r="M79" s="44">
        <f t="shared" si="5"/>
        <v>0</v>
      </c>
    </row>
    <row r="80" spans="1:13" ht="25.5" x14ac:dyDescent="0.25">
      <c r="A80" s="31" t="s">
        <v>47</v>
      </c>
      <c r="B80" s="6" t="s">
        <v>330</v>
      </c>
      <c r="C80" s="4" t="s">
        <v>331</v>
      </c>
      <c r="D80" s="5" t="s">
        <v>162</v>
      </c>
      <c r="E80" s="32" t="s">
        <v>332</v>
      </c>
      <c r="F80" s="33" t="s">
        <v>5</v>
      </c>
      <c r="G80" s="34">
        <v>11</v>
      </c>
      <c r="H80" s="35">
        <v>0.23</v>
      </c>
      <c r="I80" s="36">
        <f t="shared" si="3"/>
        <v>13.530000000000001</v>
      </c>
      <c r="J80" s="41" t="s">
        <v>47</v>
      </c>
      <c r="K80" s="42"/>
      <c r="L80" s="43">
        <f t="shared" si="4"/>
        <v>0</v>
      </c>
      <c r="M80" s="44">
        <f t="shared" si="5"/>
        <v>0</v>
      </c>
    </row>
    <row r="81" spans="1:13" ht="102" x14ac:dyDescent="0.25">
      <c r="A81" s="31" t="s">
        <v>48</v>
      </c>
      <c r="B81" s="6" t="s">
        <v>333</v>
      </c>
      <c r="C81" s="4" t="s">
        <v>158</v>
      </c>
      <c r="D81" s="5" t="s">
        <v>105</v>
      </c>
      <c r="E81" s="32">
        <v>4023103175860</v>
      </c>
      <c r="F81" s="33" t="s">
        <v>5</v>
      </c>
      <c r="G81" s="34">
        <v>68</v>
      </c>
      <c r="H81" s="35">
        <v>0.23</v>
      </c>
      <c r="I81" s="36">
        <f t="shared" si="3"/>
        <v>83.64</v>
      </c>
      <c r="J81" s="41" t="s">
        <v>48</v>
      </c>
      <c r="K81" s="42"/>
      <c r="L81" s="43">
        <f t="shared" si="4"/>
        <v>0</v>
      </c>
      <c r="M81" s="44">
        <f t="shared" si="5"/>
        <v>0</v>
      </c>
    </row>
    <row r="82" spans="1:13" ht="51" x14ac:dyDescent="0.25">
      <c r="A82" s="31" t="s">
        <v>49</v>
      </c>
      <c r="B82" s="6" t="s">
        <v>334</v>
      </c>
      <c r="C82" s="4" t="s">
        <v>335</v>
      </c>
      <c r="D82" s="5" t="s">
        <v>336</v>
      </c>
      <c r="E82" s="32" t="s">
        <v>159</v>
      </c>
      <c r="F82" s="33" t="s">
        <v>5</v>
      </c>
      <c r="G82" s="34">
        <v>3.5</v>
      </c>
      <c r="H82" s="35">
        <v>0.23</v>
      </c>
      <c r="I82" s="36">
        <f t="shared" si="3"/>
        <v>4.3049999999999997</v>
      </c>
      <c r="J82" s="41" t="s">
        <v>49</v>
      </c>
      <c r="K82" s="42"/>
      <c r="L82" s="43">
        <f t="shared" si="4"/>
        <v>0</v>
      </c>
      <c r="M82" s="44">
        <f t="shared" si="5"/>
        <v>0</v>
      </c>
    </row>
    <row r="83" spans="1:13" ht="38.25" x14ac:dyDescent="0.25">
      <c r="A83" s="31" t="s">
        <v>50</v>
      </c>
      <c r="B83" s="6" t="s">
        <v>337</v>
      </c>
      <c r="C83" s="4" t="s">
        <v>338</v>
      </c>
      <c r="D83" s="5" t="s">
        <v>162</v>
      </c>
      <c r="E83" s="32" t="s">
        <v>339</v>
      </c>
      <c r="F83" s="33" t="s">
        <v>5</v>
      </c>
      <c r="G83" s="34">
        <v>15</v>
      </c>
      <c r="H83" s="35">
        <v>0.23</v>
      </c>
      <c r="I83" s="36">
        <f t="shared" si="3"/>
        <v>18.45</v>
      </c>
      <c r="J83" s="41" t="s">
        <v>50</v>
      </c>
      <c r="K83" s="42"/>
      <c r="L83" s="43">
        <f t="shared" si="4"/>
        <v>0</v>
      </c>
      <c r="M83" s="44">
        <f t="shared" si="5"/>
        <v>0</v>
      </c>
    </row>
    <row r="84" spans="1:13" ht="114.75" x14ac:dyDescent="0.25">
      <c r="A84" s="31" t="s">
        <v>51</v>
      </c>
      <c r="B84" s="6" t="s">
        <v>340</v>
      </c>
      <c r="C84" s="4" t="s">
        <v>160</v>
      </c>
      <c r="D84" s="5" t="s">
        <v>105</v>
      </c>
      <c r="E84" s="32">
        <v>149090</v>
      </c>
      <c r="F84" s="33" t="s">
        <v>5</v>
      </c>
      <c r="G84" s="34">
        <v>320</v>
      </c>
      <c r="H84" s="35">
        <v>0.23</v>
      </c>
      <c r="I84" s="36">
        <f t="shared" si="3"/>
        <v>393.6</v>
      </c>
      <c r="J84" s="41" t="s">
        <v>51</v>
      </c>
      <c r="K84" s="42"/>
      <c r="L84" s="43">
        <f t="shared" si="4"/>
        <v>0</v>
      </c>
      <c r="M84" s="44">
        <f t="shared" si="5"/>
        <v>0</v>
      </c>
    </row>
    <row r="85" spans="1:13" ht="38.25" x14ac:dyDescent="0.25">
      <c r="A85" s="31" t="s">
        <v>52</v>
      </c>
      <c r="B85" s="6" t="s">
        <v>341</v>
      </c>
      <c r="C85" s="4" t="s">
        <v>342</v>
      </c>
      <c r="D85" s="5" t="s">
        <v>162</v>
      </c>
      <c r="E85" s="32" t="s">
        <v>343</v>
      </c>
      <c r="F85" s="33" t="s">
        <v>5</v>
      </c>
      <c r="G85" s="34">
        <v>260</v>
      </c>
      <c r="H85" s="35">
        <v>0.23</v>
      </c>
      <c r="I85" s="36">
        <f t="shared" si="3"/>
        <v>319.8</v>
      </c>
      <c r="J85" s="41" t="s">
        <v>52</v>
      </c>
      <c r="K85" s="42"/>
      <c r="L85" s="43">
        <f t="shared" si="4"/>
        <v>0</v>
      </c>
      <c r="M85" s="44">
        <f t="shared" si="5"/>
        <v>0</v>
      </c>
    </row>
    <row r="86" spans="1:13" ht="15.75" x14ac:dyDescent="0.25">
      <c r="A86" s="31" t="s">
        <v>53</v>
      </c>
      <c r="B86" s="6" t="s">
        <v>344</v>
      </c>
      <c r="C86" s="4" t="s">
        <v>161</v>
      </c>
      <c r="D86" s="5" t="s">
        <v>162</v>
      </c>
      <c r="E86" s="32" t="s">
        <v>345</v>
      </c>
      <c r="F86" s="33" t="s">
        <v>5</v>
      </c>
      <c r="G86" s="34">
        <v>16</v>
      </c>
      <c r="H86" s="35">
        <v>0.23</v>
      </c>
      <c r="I86" s="36">
        <f t="shared" si="3"/>
        <v>19.68</v>
      </c>
      <c r="J86" s="41" t="s">
        <v>53</v>
      </c>
      <c r="K86" s="42"/>
      <c r="L86" s="43">
        <f t="shared" si="4"/>
        <v>0</v>
      </c>
      <c r="M86" s="44">
        <f t="shared" si="5"/>
        <v>0</v>
      </c>
    </row>
    <row r="87" spans="1:13" ht="25.5" x14ac:dyDescent="0.25">
      <c r="A87" s="31" t="s">
        <v>54</v>
      </c>
      <c r="B87" s="6" t="s">
        <v>346</v>
      </c>
      <c r="C87" s="4" t="s">
        <v>347</v>
      </c>
      <c r="D87" s="5" t="s">
        <v>162</v>
      </c>
      <c r="E87" s="32" t="s">
        <v>348</v>
      </c>
      <c r="F87" s="33" t="s">
        <v>5</v>
      </c>
      <c r="G87" s="34">
        <v>20</v>
      </c>
      <c r="H87" s="35">
        <v>0.23</v>
      </c>
      <c r="I87" s="36">
        <f t="shared" si="3"/>
        <v>24.6</v>
      </c>
      <c r="J87" s="41" t="s">
        <v>54</v>
      </c>
      <c r="K87" s="42"/>
      <c r="L87" s="43">
        <f t="shared" si="4"/>
        <v>0</v>
      </c>
      <c r="M87" s="44">
        <f t="shared" si="5"/>
        <v>0</v>
      </c>
    </row>
    <row r="88" spans="1:13" ht="25.5" x14ac:dyDescent="0.25">
      <c r="A88" s="31" t="s">
        <v>55</v>
      </c>
      <c r="B88" s="6" t="s">
        <v>349</v>
      </c>
      <c r="C88" s="4" t="s">
        <v>163</v>
      </c>
      <c r="D88" s="5" t="s">
        <v>164</v>
      </c>
      <c r="E88" s="32" t="s">
        <v>165</v>
      </c>
      <c r="F88" s="33" t="s">
        <v>29</v>
      </c>
      <c r="G88" s="34">
        <v>22</v>
      </c>
      <c r="H88" s="35">
        <v>0.23</v>
      </c>
      <c r="I88" s="36">
        <f t="shared" si="3"/>
        <v>27.060000000000002</v>
      </c>
      <c r="J88" s="41" t="s">
        <v>55</v>
      </c>
      <c r="K88" s="42"/>
      <c r="L88" s="43">
        <f t="shared" si="4"/>
        <v>0</v>
      </c>
      <c r="M88" s="44">
        <f t="shared" si="5"/>
        <v>0</v>
      </c>
    </row>
    <row r="89" spans="1:13" ht="25.5" x14ac:dyDescent="0.25">
      <c r="A89" s="31" t="s">
        <v>56</v>
      </c>
      <c r="B89" s="6" t="s">
        <v>350</v>
      </c>
      <c r="C89" s="4" t="s">
        <v>166</v>
      </c>
      <c r="D89" s="5" t="s">
        <v>164</v>
      </c>
      <c r="E89" s="32" t="s">
        <v>167</v>
      </c>
      <c r="F89" s="33" t="s">
        <v>29</v>
      </c>
      <c r="G89" s="34">
        <v>14</v>
      </c>
      <c r="H89" s="35">
        <v>0.23</v>
      </c>
      <c r="I89" s="36">
        <f t="shared" si="3"/>
        <v>17.22</v>
      </c>
      <c r="J89" s="41" t="s">
        <v>56</v>
      </c>
      <c r="K89" s="42"/>
      <c r="L89" s="43">
        <f t="shared" si="4"/>
        <v>0</v>
      </c>
      <c r="M89" s="44">
        <f t="shared" si="5"/>
        <v>0</v>
      </c>
    </row>
    <row r="90" spans="1:13" ht="15.75" x14ac:dyDescent="0.25">
      <c r="A90" s="31" t="s">
        <v>57</v>
      </c>
      <c r="B90" s="6" t="s">
        <v>351</v>
      </c>
      <c r="C90" s="4" t="s">
        <v>168</v>
      </c>
      <c r="D90" s="5" t="s">
        <v>140</v>
      </c>
      <c r="E90" s="32" t="s">
        <v>352</v>
      </c>
      <c r="F90" s="33" t="s">
        <v>29</v>
      </c>
      <c r="G90" s="34">
        <v>3</v>
      </c>
      <c r="H90" s="35">
        <v>0.23</v>
      </c>
      <c r="I90" s="36">
        <f t="shared" si="3"/>
        <v>3.69</v>
      </c>
      <c r="J90" s="41" t="s">
        <v>57</v>
      </c>
      <c r="K90" s="42"/>
      <c r="L90" s="43">
        <f t="shared" si="4"/>
        <v>0</v>
      </c>
      <c r="M90" s="44">
        <f t="shared" si="5"/>
        <v>0</v>
      </c>
    </row>
    <row r="91" spans="1:13" ht="25.5" x14ac:dyDescent="0.25">
      <c r="A91" s="31" t="s">
        <v>58</v>
      </c>
      <c r="B91" s="6" t="s">
        <v>353</v>
      </c>
      <c r="C91" s="4" t="s">
        <v>354</v>
      </c>
      <c r="D91" s="5" t="s">
        <v>355</v>
      </c>
      <c r="E91" s="32" t="s">
        <v>356</v>
      </c>
      <c r="F91" s="33" t="s">
        <v>29</v>
      </c>
      <c r="G91" s="34">
        <v>19</v>
      </c>
      <c r="H91" s="35">
        <v>0.23</v>
      </c>
      <c r="I91" s="36">
        <f t="shared" si="3"/>
        <v>23.37</v>
      </c>
      <c r="J91" s="41" t="s">
        <v>58</v>
      </c>
      <c r="K91" s="42"/>
      <c r="L91" s="43">
        <f t="shared" si="4"/>
        <v>0</v>
      </c>
      <c r="M91" s="44">
        <f t="shared" si="5"/>
        <v>0</v>
      </c>
    </row>
    <row r="92" spans="1:13" ht="38.25" x14ac:dyDescent="0.25">
      <c r="A92" s="31" t="s">
        <v>59</v>
      </c>
      <c r="B92" s="6" t="s">
        <v>357</v>
      </c>
      <c r="C92" s="51" t="s">
        <v>358</v>
      </c>
      <c r="D92" s="5" t="s">
        <v>140</v>
      </c>
      <c r="E92" s="32" t="s">
        <v>359</v>
      </c>
      <c r="F92" s="33" t="s">
        <v>5</v>
      </c>
      <c r="G92" s="34">
        <v>9</v>
      </c>
      <c r="H92" s="35">
        <v>0.23</v>
      </c>
      <c r="I92" s="36">
        <f t="shared" si="3"/>
        <v>11.07</v>
      </c>
      <c r="J92" s="41" t="s">
        <v>59</v>
      </c>
      <c r="K92" s="42"/>
      <c r="L92" s="43">
        <f t="shared" si="4"/>
        <v>0</v>
      </c>
      <c r="M92" s="44">
        <f t="shared" si="5"/>
        <v>0</v>
      </c>
    </row>
    <row r="93" spans="1:13" ht="38.25" x14ac:dyDescent="0.25">
      <c r="A93" s="31" t="s">
        <v>60</v>
      </c>
      <c r="B93" s="6" t="s">
        <v>360</v>
      </c>
      <c r="C93" s="4" t="s">
        <v>171</v>
      </c>
      <c r="D93" s="5" t="s">
        <v>169</v>
      </c>
      <c r="E93" s="32" t="s">
        <v>170</v>
      </c>
      <c r="F93" s="33" t="s">
        <v>5</v>
      </c>
      <c r="G93" s="34">
        <v>16</v>
      </c>
      <c r="H93" s="35">
        <v>0.23</v>
      </c>
      <c r="I93" s="36">
        <f t="shared" si="3"/>
        <v>19.68</v>
      </c>
      <c r="J93" s="41" t="s">
        <v>60</v>
      </c>
      <c r="K93" s="42"/>
      <c r="L93" s="43">
        <f t="shared" si="4"/>
        <v>0</v>
      </c>
      <c r="M93" s="44">
        <f t="shared" si="5"/>
        <v>0</v>
      </c>
    </row>
    <row r="94" spans="1:13" ht="63.75" x14ac:dyDescent="0.25">
      <c r="A94" s="31" t="s">
        <v>61</v>
      </c>
      <c r="B94" s="6" t="s">
        <v>361</v>
      </c>
      <c r="C94" s="4" t="s">
        <v>172</v>
      </c>
      <c r="D94" s="5" t="s">
        <v>105</v>
      </c>
      <c r="E94" s="32">
        <v>5900000004075</v>
      </c>
      <c r="F94" s="33" t="s">
        <v>5</v>
      </c>
      <c r="G94" s="34">
        <v>159</v>
      </c>
      <c r="H94" s="35">
        <v>0.23</v>
      </c>
      <c r="I94" s="36">
        <f t="shared" si="3"/>
        <v>195.57</v>
      </c>
      <c r="J94" s="41" t="s">
        <v>61</v>
      </c>
      <c r="K94" s="42"/>
      <c r="L94" s="43">
        <f t="shared" si="4"/>
        <v>0</v>
      </c>
      <c r="M94" s="44">
        <f t="shared" si="5"/>
        <v>0</v>
      </c>
    </row>
    <row r="95" spans="1:13" ht="51" x14ac:dyDescent="0.25">
      <c r="A95" s="31" t="s">
        <v>62</v>
      </c>
      <c r="B95" s="6" t="s">
        <v>362</v>
      </c>
      <c r="C95" s="4" t="s">
        <v>173</v>
      </c>
      <c r="D95" s="5" t="s">
        <v>140</v>
      </c>
      <c r="E95" s="32" t="s">
        <v>363</v>
      </c>
      <c r="F95" s="33" t="s">
        <v>29</v>
      </c>
      <c r="G95" s="34">
        <v>3.5</v>
      </c>
      <c r="H95" s="35">
        <v>0.23</v>
      </c>
      <c r="I95" s="36">
        <f t="shared" si="3"/>
        <v>4.3049999999999997</v>
      </c>
      <c r="J95" s="41" t="s">
        <v>62</v>
      </c>
      <c r="K95" s="42"/>
      <c r="L95" s="43">
        <f t="shared" si="4"/>
        <v>0</v>
      </c>
      <c r="M95" s="44">
        <f t="shared" si="5"/>
        <v>0</v>
      </c>
    </row>
    <row r="96" spans="1:13" ht="25.5" x14ac:dyDescent="0.25">
      <c r="A96" s="31" t="s">
        <v>63</v>
      </c>
      <c r="B96" s="6" t="s">
        <v>364</v>
      </c>
      <c r="C96" s="4" t="s">
        <v>174</v>
      </c>
      <c r="D96" s="5" t="s">
        <v>140</v>
      </c>
      <c r="E96" s="32" t="s">
        <v>365</v>
      </c>
      <c r="F96" s="33" t="s">
        <v>5</v>
      </c>
      <c r="G96" s="34">
        <v>3.6</v>
      </c>
      <c r="H96" s="35">
        <v>0.23</v>
      </c>
      <c r="I96" s="36">
        <f t="shared" si="3"/>
        <v>4.4279999999999999</v>
      </c>
      <c r="J96" s="41" t="s">
        <v>63</v>
      </c>
      <c r="K96" s="42"/>
      <c r="L96" s="43">
        <f t="shared" si="4"/>
        <v>0</v>
      </c>
      <c r="M96" s="44">
        <f t="shared" si="5"/>
        <v>0</v>
      </c>
    </row>
    <row r="97" spans="1:13" ht="25.5" x14ac:dyDescent="0.25">
      <c r="A97" s="31" t="s">
        <v>64</v>
      </c>
      <c r="B97" s="6" t="s">
        <v>366</v>
      </c>
      <c r="C97" s="4" t="s">
        <v>367</v>
      </c>
      <c r="D97" s="5" t="s">
        <v>162</v>
      </c>
      <c r="E97" s="32" t="s">
        <v>368</v>
      </c>
      <c r="F97" s="33" t="s">
        <v>29</v>
      </c>
      <c r="G97" s="34">
        <v>42</v>
      </c>
      <c r="H97" s="35">
        <v>0.23</v>
      </c>
      <c r="I97" s="36">
        <f t="shared" si="3"/>
        <v>51.66</v>
      </c>
      <c r="J97" s="41" t="s">
        <v>64</v>
      </c>
      <c r="K97" s="42"/>
      <c r="L97" s="43">
        <f t="shared" si="4"/>
        <v>0</v>
      </c>
      <c r="M97" s="44">
        <f t="shared" si="5"/>
        <v>0</v>
      </c>
    </row>
    <row r="98" spans="1:13" ht="25.5" x14ac:dyDescent="0.25">
      <c r="A98" s="31" t="s">
        <v>65</v>
      </c>
      <c r="B98" s="6" t="s">
        <v>369</v>
      </c>
      <c r="C98" s="4" t="s">
        <v>370</v>
      </c>
      <c r="D98" s="5" t="s">
        <v>162</v>
      </c>
      <c r="E98" s="32" t="s">
        <v>371</v>
      </c>
      <c r="F98" s="33" t="s">
        <v>29</v>
      </c>
      <c r="G98" s="34">
        <v>9</v>
      </c>
      <c r="H98" s="35">
        <v>0.23</v>
      </c>
      <c r="I98" s="36">
        <f t="shared" si="3"/>
        <v>11.07</v>
      </c>
      <c r="J98" s="41" t="s">
        <v>65</v>
      </c>
      <c r="K98" s="42"/>
      <c r="L98" s="43">
        <f t="shared" si="4"/>
        <v>0</v>
      </c>
      <c r="M98" s="44">
        <f t="shared" si="5"/>
        <v>0</v>
      </c>
    </row>
    <row r="99" spans="1:13" ht="25.5" x14ac:dyDescent="0.25">
      <c r="A99" s="31" t="s">
        <v>66</v>
      </c>
      <c r="B99" s="6" t="s">
        <v>372</v>
      </c>
      <c r="C99" s="4" t="s">
        <v>175</v>
      </c>
      <c r="D99" s="5" t="s">
        <v>176</v>
      </c>
      <c r="E99" s="32" t="s">
        <v>177</v>
      </c>
      <c r="F99" s="33" t="s">
        <v>5</v>
      </c>
      <c r="G99" s="34">
        <v>14.8</v>
      </c>
      <c r="H99" s="35">
        <v>0.23</v>
      </c>
      <c r="I99" s="36">
        <f t="shared" si="3"/>
        <v>18.204000000000001</v>
      </c>
      <c r="J99" s="41" t="s">
        <v>66</v>
      </c>
      <c r="K99" s="42"/>
      <c r="L99" s="43">
        <f t="shared" si="4"/>
        <v>0</v>
      </c>
      <c r="M99" s="44">
        <f t="shared" si="5"/>
        <v>0</v>
      </c>
    </row>
    <row r="100" spans="1:13" ht="25.5" x14ac:dyDescent="0.25">
      <c r="A100" s="31" t="s">
        <v>67</v>
      </c>
      <c r="B100" s="6" t="s">
        <v>373</v>
      </c>
      <c r="C100" s="4" t="s">
        <v>374</v>
      </c>
      <c r="D100" s="5" t="s">
        <v>176</v>
      </c>
      <c r="E100" s="32" t="s">
        <v>375</v>
      </c>
      <c r="F100" s="33" t="s">
        <v>5</v>
      </c>
      <c r="G100" s="34">
        <v>22</v>
      </c>
      <c r="H100" s="35">
        <v>0.23</v>
      </c>
      <c r="I100" s="36">
        <f t="shared" ref="I100:I134" si="6">G100+G100*H100</f>
        <v>27.060000000000002</v>
      </c>
      <c r="J100" s="41" t="s">
        <v>67</v>
      </c>
      <c r="K100" s="42"/>
      <c r="L100" s="43">
        <f t="shared" ref="L100:L134" si="7">K100*G100</f>
        <v>0</v>
      </c>
      <c r="M100" s="44">
        <f t="shared" ref="M100:M134" si="8">L100+L100*H100</f>
        <v>0</v>
      </c>
    </row>
    <row r="101" spans="1:13" ht="25.5" x14ac:dyDescent="0.25">
      <c r="A101" s="31" t="s">
        <v>68</v>
      </c>
      <c r="B101" s="6" t="s">
        <v>376</v>
      </c>
      <c r="C101" s="4" t="s">
        <v>179</v>
      </c>
      <c r="D101" s="5" t="s">
        <v>178</v>
      </c>
      <c r="E101" s="32">
        <v>1341</v>
      </c>
      <c r="F101" s="33" t="s">
        <v>5</v>
      </c>
      <c r="G101" s="34">
        <v>36</v>
      </c>
      <c r="H101" s="35">
        <v>0.23</v>
      </c>
      <c r="I101" s="36">
        <f t="shared" si="6"/>
        <v>44.28</v>
      </c>
      <c r="J101" s="41" t="s">
        <v>68</v>
      </c>
      <c r="K101" s="42"/>
      <c r="L101" s="43">
        <f t="shared" si="7"/>
        <v>0</v>
      </c>
      <c r="M101" s="44">
        <f t="shared" si="8"/>
        <v>0</v>
      </c>
    </row>
    <row r="102" spans="1:13" ht="25.5" x14ac:dyDescent="0.25">
      <c r="A102" s="31" t="s">
        <v>69</v>
      </c>
      <c r="B102" s="6" t="s">
        <v>377</v>
      </c>
      <c r="C102" s="4" t="s">
        <v>180</v>
      </c>
      <c r="D102" s="5" t="s">
        <v>181</v>
      </c>
      <c r="E102" s="32">
        <v>174990</v>
      </c>
      <c r="F102" s="33" t="s">
        <v>5</v>
      </c>
      <c r="G102" s="34">
        <v>48</v>
      </c>
      <c r="H102" s="35">
        <v>0.23</v>
      </c>
      <c r="I102" s="36">
        <f t="shared" si="6"/>
        <v>59.04</v>
      </c>
      <c r="J102" s="41" t="s">
        <v>69</v>
      </c>
      <c r="K102" s="42"/>
      <c r="L102" s="43">
        <f t="shared" si="7"/>
        <v>0</v>
      </c>
      <c r="M102" s="44">
        <f t="shared" si="8"/>
        <v>0</v>
      </c>
    </row>
    <row r="103" spans="1:13" ht="25.5" x14ac:dyDescent="0.25">
      <c r="A103" s="31" t="s">
        <v>70</v>
      </c>
      <c r="B103" s="6" t="s">
        <v>378</v>
      </c>
      <c r="C103" s="4" t="s">
        <v>182</v>
      </c>
      <c r="D103" s="5" t="s">
        <v>183</v>
      </c>
      <c r="E103" s="32">
        <v>564000</v>
      </c>
      <c r="F103" s="33" t="s">
        <v>5</v>
      </c>
      <c r="G103" s="34">
        <v>145</v>
      </c>
      <c r="H103" s="35">
        <v>0.23</v>
      </c>
      <c r="I103" s="36">
        <f t="shared" si="6"/>
        <v>178.35</v>
      </c>
      <c r="J103" s="41" t="s">
        <v>70</v>
      </c>
      <c r="K103" s="42"/>
      <c r="L103" s="43">
        <f t="shared" si="7"/>
        <v>0</v>
      </c>
      <c r="M103" s="44">
        <f t="shared" si="8"/>
        <v>0</v>
      </c>
    </row>
    <row r="104" spans="1:13" ht="63.75" x14ac:dyDescent="0.25">
      <c r="A104" s="31" t="s">
        <v>71</v>
      </c>
      <c r="B104" s="6" t="s">
        <v>379</v>
      </c>
      <c r="C104" s="4" t="s">
        <v>184</v>
      </c>
      <c r="D104" s="5" t="s">
        <v>105</v>
      </c>
      <c r="E104" s="32">
        <v>162136</v>
      </c>
      <c r="F104" s="33" t="s">
        <v>5</v>
      </c>
      <c r="G104" s="34">
        <v>42</v>
      </c>
      <c r="H104" s="35">
        <v>0.23</v>
      </c>
      <c r="I104" s="36">
        <f t="shared" si="6"/>
        <v>51.66</v>
      </c>
      <c r="J104" s="41" t="s">
        <v>71</v>
      </c>
      <c r="K104" s="42"/>
      <c r="L104" s="43">
        <f t="shared" si="7"/>
        <v>0</v>
      </c>
      <c r="M104" s="44">
        <f t="shared" si="8"/>
        <v>0</v>
      </c>
    </row>
    <row r="105" spans="1:13" ht="15.75" x14ac:dyDescent="0.25">
      <c r="A105" s="31" t="s">
        <v>72</v>
      </c>
      <c r="B105" s="6" t="s">
        <v>380</v>
      </c>
      <c r="C105" s="4" t="s">
        <v>185</v>
      </c>
      <c r="D105" s="5" t="s">
        <v>186</v>
      </c>
      <c r="E105" s="32">
        <v>5908265112641</v>
      </c>
      <c r="F105" s="33" t="s">
        <v>5</v>
      </c>
      <c r="G105" s="34">
        <v>7</v>
      </c>
      <c r="H105" s="35">
        <v>0.23</v>
      </c>
      <c r="I105" s="36">
        <f t="shared" si="6"/>
        <v>8.61</v>
      </c>
      <c r="J105" s="41" t="s">
        <v>72</v>
      </c>
      <c r="K105" s="42"/>
      <c r="L105" s="43">
        <f t="shared" si="7"/>
        <v>0</v>
      </c>
      <c r="M105" s="44">
        <f t="shared" si="8"/>
        <v>0</v>
      </c>
    </row>
    <row r="106" spans="1:13" ht="25.5" x14ac:dyDescent="0.25">
      <c r="A106" s="31" t="s">
        <v>73</v>
      </c>
      <c r="B106" s="6" t="s">
        <v>381</v>
      </c>
      <c r="C106" s="4" t="s">
        <v>382</v>
      </c>
      <c r="D106" s="5" t="s">
        <v>383</v>
      </c>
      <c r="E106" s="32" t="s">
        <v>187</v>
      </c>
      <c r="F106" s="33" t="s">
        <v>5</v>
      </c>
      <c r="G106" s="34">
        <v>21</v>
      </c>
      <c r="H106" s="35">
        <v>0.23</v>
      </c>
      <c r="I106" s="36">
        <f t="shared" si="6"/>
        <v>25.83</v>
      </c>
      <c r="J106" s="41" t="s">
        <v>73</v>
      </c>
      <c r="K106" s="42"/>
      <c r="L106" s="43">
        <f t="shared" si="7"/>
        <v>0</v>
      </c>
      <c r="M106" s="44">
        <f t="shared" si="8"/>
        <v>0</v>
      </c>
    </row>
    <row r="107" spans="1:13" ht="25.5" x14ac:dyDescent="0.25">
      <c r="A107" s="31" t="s">
        <v>74</v>
      </c>
      <c r="B107" s="6" t="s">
        <v>384</v>
      </c>
      <c r="C107" s="4" t="s">
        <v>188</v>
      </c>
      <c r="D107" s="5" t="s">
        <v>142</v>
      </c>
      <c r="E107" s="32" t="s">
        <v>189</v>
      </c>
      <c r="F107" s="33" t="s">
        <v>5</v>
      </c>
      <c r="G107" s="34">
        <v>68</v>
      </c>
      <c r="H107" s="35">
        <v>0.23</v>
      </c>
      <c r="I107" s="36">
        <f t="shared" si="6"/>
        <v>83.64</v>
      </c>
      <c r="J107" s="41" t="s">
        <v>74</v>
      </c>
      <c r="K107" s="42"/>
      <c r="L107" s="43">
        <f t="shared" si="7"/>
        <v>0</v>
      </c>
      <c r="M107" s="44">
        <f t="shared" si="8"/>
        <v>0</v>
      </c>
    </row>
    <row r="108" spans="1:13" ht="51" x14ac:dyDescent="0.25">
      <c r="A108" s="31" t="s">
        <v>75</v>
      </c>
      <c r="B108" s="6" t="s">
        <v>385</v>
      </c>
      <c r="C108" s="4" t="s">
        <v>190</v>
      </c>
      <c r="D108" s="5" t="s">
        <v>105</v>
      </c>
      <c r="E108" s="32">
        <v>100243</v>
      </c>
      <c r="F108" s="33" t="s">
        <v>5</v>
      </c>
      <c r="G108" s="34">
        <v>94</v>
      </c>
      <c r="H108" s="35">
        <v>0.23</v>
      </c>
      <c r="I108" s="36">
        <f t="shared" si="6"/>
        <v>115.62</v>
      </c>
      <c r="J108" s="41" t="s">
        <v>75</v>
      </c>
      <c r="K108" s="42"/>
      <c r="L108" s="43">
        <f t="shared" si="7"/>
        <v>0</v>
      </c>
      <c r="M108" s="44">
        <f t="shared" si="8"/>
        <v>0</v>
      </c>
    </row>
    <row r="109" spans="1:13" ht="25.5" x14ac:dyDescent="0.25">
      <c r="A109" s="31" t="s">
        <v>76</v>
      </c>
      <c r="B109" s="6" t="s">
        <v>386</v>
      </c>
      <c r="C109" s="4" t="s">
        <v>387</v>
      </c>
      <c r="D109" s="5" t="s">
        <v>162</v>
      </c>
      <c r="E109" s="32" t="s">
        <v>388</v>
      </c>
      <c r="F109" s="33" t="s">
        <v>5</v>
      </c>
      <c r="G109" s="34">
        <v>29</v>
      </c>
      <c r="H109" s="35">
        <v>0.23</v>
      </c>
      <c r="I109" s="36">
        <f t="shared" si="6"/>
        <v>35.67</v>
      </c>
      <c r="J109" s="41" t="s">
        <v>76</v>
      </c>
      <c r="K109" s="42"/>
      <c r="L109" s="43">
        <f t="shared" si="7"/>
        <v>0</v>
      </c>
      <c r="M109" s="44">
        <f t="shared" si="8"/>
        <v>0</v>
      </c>
    </row>
    <row r="110" spans="1:13" ht="38.25" x14ac:dyDescent="0.25">
      <c r="A110" s="31" t="s">
        <v>77</v>
      </c>
      <c r="B110" s="6" t="s">
        <v>389</v>
      </c>
      <c r="C110" s="4" t="s">
        <v>390</v>
      </c>
      <c r="D110" s="5" t="s">
        <v>391</v>
      </c>
      <c r="E110" s="32">
        <v>14136</v>
      </c>
      <c r="F110" s="33" t="s">
        <v>29</v>
      </c>
      <c r="G110" s="34">
        <v>49</v>
      </c>
      <c r="H110" s="35">
        <v>0.23</v>
      </c>
      <c r="I110" s="36">
        <f t="shared" si="6"/>
        <v>60.27</v>
      </c>
      <c r="J110" s="41" t="s">
        <v>77</v>
      </c>
      <c r="K110" s="42"/>
      <c r="L110" s="43">
        <f t="shared" si="7"/>
        <v>0</v>
      </c>
      <c r="M110" s="44">
        <f t="shared" si="8"/>
        <v>0</v>
      </c>
    </row>
    <row r="111" spans="1:13" ht="15.75" x14ac:dyDescent="0.25">
      <c r="A111" s="31" t="s">
        <v>78</v>
      </c>
      <c r="B111" s="6" t="s">
        <v>392</v>
      </c>
      <c r="C111" s="4" t="s">
        <v>191</v>
      </c>
      <c r="D111" s="5" t="s">
        <v>289</v>
      </c>
      <c r="E111" s="32" t="s">
        <v>393</v>
      </c>
      <c r="F111" s="33" t="s">
        <v>5</v>
      </c>
      <c r="G111" s="34">
        <v>22</v>
      </c>
      <c r="H111" s="35">
        <v>0.23</v>
      </c>
      <c r="I111" s="36">
        <f t="shared" si="6"/>
        <v>27.060000000000002</v>
      </c>
      <c r="J111" s="41" t="s">
        <v>78</v>
      </c>
      <c r="K111" s="42"/>
      <c r="L111" s="43">
        <f t="shared" si="7"/>
        <v>0</v>
      </c>
      <c r="M111" s="44">
        <f t="shared" si="8"/>
        <v>0</v>
      </c>
    </row>
    <row r="112" spans="1:13" ht="25.5" x14ac:dyDescent="0.25">
      <c r="A112" s="31" t="s">
        <v>79</v>
      </c>
      <c r="B112" s="6" t="s">
        <v>394</v>
      </c>
      <c r="C112" s="4" t="s">
        <v>395</v>
      </c>
      <c r="D112" s="5" t="s">
        <v>383</v>
      </c>
      <c r="E112" s="32" t="s">
        <v>396</v>
      </c>
      <c r="F112" s="33" t="s">
        <v>5</v>
      </c>
      <c r="G112" s="34">
        <v>10</v>
      </c>
      <c r="H112" s="35">
        <v>0.23</v>
      </c>
      <c r="I112" s="36">
        <f t="shared" si="6"/>
        <v>12.3</v>
      </c>
      <c r="J112" s="41" t="s">
        <v>79</v>
      </c>
      <c r="K112" s="42"/>
      <c r="L112" s="43">
        <f t="shared" si="7"/>
        <v>0</v>
      </c>
      <c r="M112" s="44">
        <f t="shared" si="8"/>
        <v>0</v>
      </c>
    </row>
    <row r="113" spans="1:13" ht="25.5" x14ac:dyDescent="0.25">
      <c r="A113" s="31" t="s">
        <v>80</v>
      </c>
      <c r="B113" s="6" t="s">
        <v>397</v>
      </c>
      <c r="C113" s="4" t="s">
        <v>192</v>
      </c>
      <c r="D113" s="5" t="s">
        <v>124</v>
      </c>
      <c r="E113" s="32" t="s">
        <v>193</v>
      </c>
      <c r="F113" s="33" t="s">
        <v>5</v>
      </c>
      <c r="G113" s="34">
        <v>250</v>
      </c>
      <c r="H113" s="35">
        <v>0.23</v>
      </c>
      <c r="I113" s="36">
        <f t="shared" si="6"/>
        <v>307.5</v>
      </c>
      <c r="J113" s="41" t="s">
        <v>80</v>
      </c>
      <c r="K113" s="42"/>
      <c r="L113" s="43">
        <f t="shared" si="7"/>
        <v>0</v>
      </c>
      <c r="M113" s="44">
        <f t="shared" si="8"/>
        <v>0</v>
      </c>
    </row>
    <row r="114" spans="1:13" ht="25.5" x14ac:dyDescent="0.25">
      <c r="A114" s="31" t="s">
        <v>81</v>
      </c>
      <c r="B114" s="6" t="s">
        <v>398</v>
      </c>
      <c r="C114" s="4" t="s">
        <v>194</v>
      </c>
      <c r="D114" s="5" t="s">
        <v>124</v>
      </c>
      <c r="E114" s="32" t="s">
        <v>193</v>
      </c>
      <c r="F114" s="33" t="s">
        <v>5</v>
      </c>
      <c r="G114" s="34">
        <v>250</v>
      </c>
      <c r="H114" s="35">
        <v>0.23</v>
      </c>
      <c r="I114" s="36">
        <f t="shared" si="6"/>
        <v>307.5</v>
      </c>
      <c r="J114" s="41" t="s">
        <v>81</v>
      </c>
      <c r="K114" s="42"/>
      <c r="L114" s="43">
        <f t="shared" si="7"/>
        <v>0</v>
      </c>
      <c r="M114" s="44">
        <f t="shared" si="8"/>
        <v>0</v>
      </c>
    </row>
    <row r="115" spans="1:13" ht="63.75" x14ac:dyDescent="0.25">
      <c r="A115" s="31" t="s">
        <v>82</v>
      </c>
      <c r="B115" s="6" t="s">
        <v>399</v>
      </c>
      <c r="C115" s="4" t="s">
        <v>195</v>
      </c>
      <c r="D115" s="5" t="s">
        <v>105</v>
      </c>
      <c r="E115" s="32">
        <v>100148</v>
      </c>
      <c r="F115" s="33" t="s">
        <v>5</v>
      </c>
      <c r="G115" s="34">
        <v>130</v>
      </c>
      <c r="H115" s="35">
        <v>0.23</v>
      </c>
      <c r="I115" s="36">
        <f t="shared" si="6"/>
        <v>159.9</v>
      </c>
      <c r="J115" s="41" t="s">
        <v>82</v>
      </c>
      <c r="K115" s="42"/>
      <c r="L115" s="43">
        <f t="shared" si="7"/>
        <v>0</v>
      </c>
      <c r="M115" s="44">
        <f t="shared" si="8"/>
        <v>0</v>
      </c>
    </row>
    <row r="116" spans="1:13" ht="15.75" x14ac:dyDescent="0.25">
      <c r="A116" s="31" t="s">
        <v>83</v>
      </c>
      <c r="B116" s="6" t="s">
        <v>400</v>
      </c>
      <c r="C116" s="4" t="s">
        <v>196</v>
      </c>
      <c r="D116" s="5" t="s">
        <v>105</v>
      </c>
      <c r="E116" s="32">
        <v>100146</v>
      </c>
      <c r="F116" s="33" t="s">
        <v>5</v>
      </c>
      <c r="G116" s="34">
        <v>25</v>
      </c>
      <c r="H116" s="35">
        <v>0.23</v>
      </c>
      <c r="I116" s="36">
        <f t="shared" si="6"/>
        <v>30.75</v>
      </c>
      <c r="J116" s="41" t="s">
        <v>83</v>
      </c>
      <c r="K116" s="42"/>
      <c r="L116" s="43">
        <f t="shared" si="7"/>
        <v>0</v>
      </c>
      <c r="M116" s="44">
        <f t="shared" si="8"/>
        <v>0</v>
      </c>
    </row>
    <row r="117" spans="1:13" ht="15.75" x14ac:dyDescent="0.25">
      <c r="A117" s="31" t="s">
        <v>84</v>
      </c>
      <c r="B117" s="6" t="s">
        <v>401</v>
      </c>
      <c r="C117" s="4" t="s">
        <v>197</v>
      </c>
      <c r="D117" s="5" t="s">
        <v>140</v>
      </c>
      <c r="E117" s="32" t="s">
        <v>402</v>
      </c>
      <c r="F117" s="33" t="s">
        <v>5</v>
      </c>
      <c r="G117" s="34">
        <v>7.5</v>
      </c>
      <c r="H117" s="35">
        <v>0.23</v>
      </c>
      <c r="I117" s="36">
        <f t="shared" si="6"/>
        <v>9.2249999999999996</v>
      </c>
      <c r="J117" s="41" t="s">
        <v>84</v>
      </c>
      <c r="K117" s="42"/>
      <c r="L117" s="43">
        <f t="shared" si="7"/>
        <v>0</v>
      </c>
      <c r="M117" s="44">
        <f t="shared" si="8"/>
        <v>0</v>
      </c>
    </row>
    <row r="118" spans="1:13" ht="51" x14ac:dyDescent="0.25">
      <c r="A118" s="31" t="s">
        <v>85</v>
      </c>
      <c r="B118" s="6" t="s">
        <v>403</v>
      </c>
      <c r="C118" s="4" t="s">
        <v>198</v>
      </c>
      <c r="D118" s="5" t="s">
        <v>199</v>
      </c>
      <c r="E118" s="32" t="s">
        <v>200</v>
      </c>
      <c r="F118" s="33" t="s">
        <v>5</v>
      </c>
      <c r="G118" s="34">
        <v>33</v>
      </c>
      <c r="H118" s="35">
        <v>0.23</v>
      </c>
      <c r="I118" s="36">
        <f t="shared" si="6"/>
        <v>40.590000000000003</v>
      </c>
      <c r="J118" s="41" t="s">
        <v>85</v>
      </c>
      <c r="K118" s="42"/>
      <c r="L118" s="43">
        <f t="shared" si="7"/>
        <v>0</v>
      </c>
      <c r="M118" s="44">
        <f t="shared" si="8"/>
        <v>0</v>
      </c>
    </row>
    <row r="119" spans="1:13" ht="63.75" x14ac:dyDescent="0.25">
      <c r="A119" s="31" t="s">
        <v>86</v>
      </c>
      <c r="B119" s="6" t="s">
        <v>404</v>
      </c>
      <c r="C119" s="4" t="s">
        <v>201</v>
      </c>
      <c r="D119" s="5" t="s">
        <v>105</v>
      </c>
      <c r="E119" s="32">
        <v>100150</v>
      </c>
      <c r="F119" s="33" t="s">
        <v>5</v>
      </c>
      <c r="G119" s="34">
        <v>165</v>
      </c>
      <c r="H119" s="35">
        <v>0.23</v>
      </c>
      <c r="I119" s="36">
        <f t="shared" si="6"/>
        <v>202.95</v>
      </c>
      <c r="J119" s="41" t="s">
        <v>86</v>
      </c>
      <c r="K119" s="42"/>
      <c r="L119" s="43">
        <f t="shared" si="7"/>
        <v>0</v>
      </c>
      <c r="M119" s="44">
        <f t="shared" si="8"/>
        <v>0</v>
      </c>
    </row>
    <row r="120" spans="1:13" ht="25.5" x14ac:dyDescent="0.25">
      <c r="A120" s="31" t="s">
        <v>87</v>
      </c>
      <c r="B120" s="6" t="s">
        <v>405</v>
      </c>
      <c r="C120" s="4" t="s">
        <v>406</v>
      </c>
      <c r="D120" s="5" t="s">
        <v>162</v>
      </c>
      <c r="E120" s="32" t="s">
        <v>407</v>
      </c>
      <c r="F120" s="33" t="s">
        <v>5</v>
      </c>
      <c r="G120" s="34">
        <v>7.2</v>
      </c>
      <c r="H120" s="35">
        <v>0.23</v>
      </c>
      <c r="I120" s="36">
        <f t="shared" si="6"/>
        <v>8.8559999999999999</v>
      </c>
      <c r="J120" s="41" t="s">
        <v>87</v>
      </c>
      <c r="K120" s="42"/>
      <c r="L120" s="43">
        <f t="shared" si="7"/>
        <v>0</v>
      </c>
      <c r="M120" s="44">
        <f t="shared" si="8"/>
        <v>0</v>
      </c>
    </row>
    <row r="121" spans="1:13" ht="25.5" x14ac:dyDescent="0.25">
      <c r="A121" s="31" t="s">
        <v>88</v>
      </c>
      <c r="B121" s="6" t="s">
        <v>408</v>
      </c>
      <c r="C121" s="4" t="s">
        <v>202</v>
      </c>
      <c r="D121" s="5" t="s">
        <v>203</v>
      </c>
      <c r="E121" s="32" t="s">
        <v>204</v>
      </c>
      <c r="F121" s="33" t="s">
        <v>5</v>
      </c>
      <c r="G121" s="34">
        <v>12</v>
      </c>
      <c r="H121" s="35">
        <v>0.23</v>
      </c>
      <c r="I121" s="36">
        <f t="shared" si="6"/>
        <v>14.76</v>
      </c>
      <c r="J121" s="41" t="s">
        <v>88</v>
      </c>
      <c r="K121" s="42"/>
      <c r="L121" s="43">
        <f t="shared" si="7"/>
        <v>0</v>
      </c>
      <c r="M121" s="44">
        <f t="shared" si="8"/>
        <v>0</v>
      </c>
    </row>
    <row r="122" spans="1:13" ht="15.75" x14ac:dyDescent="0.25">
      <c r="A122" s="31" t="s">
        <v>94</v>
      </c>
      <c r="B122" s="6" t="s">
        <v>409</v>
      </c>
      <c r="C122" s="4" t="s">
        <v>205</v>
      </c>
      <c r="D122" s="5" t="s">
        <v>186</v>
      </c>
      <c r="E122" s="32" t="s">
        <v>206</v>
      </c>
      <c r="F122" s="33" t="s">
        <v>5</v>
      </c>
      <c r="G122" s="34">
        <v>15</v>
      </c>
      <c r="H122" s="35">
        <v>0.23</v>
      </c>
      <c r="I122" s="36">
        <f t="shared" si="6"/>
        <v>18.45</v>
      </c>
      <c r="J122" s="41" t="s">
        <v>94</v>
      </c>
      <c r="K122" s="42"/>
      <c r="L122" s="43">
        <f t="shared" si="7"/>
        <v>0</v>
      </c>
      <c r="M122" s="44">
        <f t="shared" si="8"/>
        <v>0</v>
      </c>
    </row>
    <row r="123" spans="1:13" ht="15.75" x14ac:dyDescent="0.25">
      <c r="A123" s="31" t="s">
        <v>95</v>
      </c>
      <c r="B123" s="6" t="s">
        <v>410</v>
      </c>
      <c r="C123" s="4" t="s">
        <v>207</v>
      </c>
      <c r="D123" s="5" t="s">
        <v>208</v>
      </c>
      <c r="E123" s="32">
        <v>5904458403053</v>
      </c>
      <c r="F123" s="33" t="s">
        <v>5</v>
      </c>
      <c r="G123" s="34">
        <v>15</v>
      </c>
      <c r="H123" s="35">
        <v>0.23</v>
      </c>
      <c r="I123" s="36">
        <f t="shared" si="6"/>
        <v>18.45</v>
      </c>
      <c r="J123" s="41" t="s">
        <v>95</v>
      </c>
      <c r="K123" s="42"/>
      <c r="L123" s="43">
        <f t="shared" si="7"/>
        <v>0</v>
      </c>
      <c r="M123" s="44">
        <f t="shared" si="8"/>
        <v>0</v>
      </c>
    </row>
    <row r="124" spans="1:13" ht="15.75" x14ac:dyDescent="0.25">
      <c r="A124" s="31" t="s">
        <v>96</v>
      </c>
      <c r="B124" s="6" t="s">
        <v>411</v>
      </c>
      <c r="C124" s="4" t="s">
        <v>209</v>
      </c>
      <c r="D124" s="5" t="s">
        <v>210</v>
      </c>
      <c r="E124" s="32">
        <v>333</v>
      </c>
      <c r="F124" s="33" t="s">
        <v>5</v>
      </c>
      <c r="G124" s="34">
        <v>10</v>
      </c>
      <c r="H124" s="35">
        <v>0.23</v>
      </c>
      <c r="I124" s="36">
        <f t="shared" si="6"/>
        <v>12.3</v>
      </c>
      <c r="J124" s="41" t="s">
        <v>96</v>
      </c>
      <c r="K124" s="42"/>
      <c r="L124" s="43">
        <f t="shared" si="7"/>
        <v>0</v>
      </c>
      <c r="M124" s="44">
        <f t="shared" si="8"/>
        <v>0</v>
      </c>
    </row>
    <row r="125" spans="1:13" ht="25.5" x14ac:dyDescent="0.25">
      <c r="A125" s="31" t="s">
        <v>98</v>
      </c>
      <c r="B125" s="6" t="s">
        <v>97</v>
      </c>
      <c r="C125" s="4" t="s">
        <v>211</v>
      </c>
      <c r="D125" s="5" t="s">
        <v>212</v>
      </c>
      <c r="E125" s="32" t="s">
        <v>213</v>
      </c>
      <c r="F125" s="33" t="s">
        <v>5</v>
      </c>
      <c r="G125" s="34">
        <v>5.5</v>
      </c>
      <c r="H125" s="35">
        <v>0.23</v>
      </c>
      <c r="I125" s="36">
        <f t="shared" si="6"/>
        <v>6.7650000000000006</v>
      </c>
      <c r="J125" s="41" t="s">
        <v>98</v>
      </c>
      <c r="K125" s="42"/>
      <c r="L125" s="43">
        <f t="shared" si="7"/>
        <v>0</v>
      </c>
      <c r="M125" s="44">
        <f t="shared" si="8"/>
        <v>0</v>
      </c>
    </row>
    <row r="126" spans="1:13" ht="51" x14ac:dyDescent="0.25">
      <c r="A126" s="31" t="s">
        <v>99</v>
      </c>
      <c r="B126" s="6" t="s">
        <v>412</v>
      </c>
      <c r="C126" s="4" t="s">
        <v>413</v>
      </c>
      <c r="D126" s="5" t="s">
        <v>162</v>
      </c>
      <c r="E126" s="32" t="s">
        <v>414</v>
      </c>
      <c r="F126" s="33" t="s">
        <v>5</v>
      </c>
      <c r="G126" s="34">
        <v>135</v>
      </c>
      <c r="H126" s="35">
        <v>0.23</v>
      </c>
      <c r="I126" s="36">
        <f t="shared" si="6"/>
        <v>166.05</v>
      </c>
      <c r="J126" s="41" t="s">
        <v>99</v>
      </c>
      <c r="K126" s="42"/>
      <c r="L126" s="43">
        <f t="shared" si="7"/>
        <v>0</v>
      </c>
      <c r="M126" s="44">
        <f t="shared" si="8"/>
        <v>0</v>
      </c>
    </row>
    <row r="127" spans="1:13" ht="51" x14ac:dyDescent="0.25">
      <c r="A127" s="31" t="s">
        <v>100</v>
      </c>
      <c r="B127" s="6" t="s">
        <v>415</v>
      </c>
      <c r="C127" s="4" t="s">
        <v>416</v>
      </c>
      <c r="D127" s="5" t="s">
        <v>105</v>
      </c>
      <c r="E127" s="32">
        <v>113034</v>
      </c>
      <c r="F127" s="33" t="s">
        <v>5</v>
      </c>
      <c r="G127" s="34">
        <v>5</v>
      </c>
      <c r="H127" s="35">
        <v>0.23</v>
      </c>
      <c r="I127" s="36">
        <f t="shared" si="6"/>
        <v>6.15</v>
      </c>
      <c r="J127" s="41" t="s">
        <v>100</v>
      </c>
      <c r="K127" s="42"/>
      <c r="L127" s="43">
        <f t="shared" si="7"/>
        <v>0</v>
      </c>
      <c r="M127" s="44">
        <f t="shared" si="8"/>
        <v>0</v>
      </c>
    </row>
    <row r="128" spans="1:13" ht="51" x14ac:dyDescent="0.25">
      <c r="A128" s="31" t="s">
        <v>101</v>
      </c>
      <c r="B128" s="6" t="s">
        <v>417</v>
      </c>
      <c r="C128" s="6" t="s">
        <v>214</v>
      </c>
      <c r="D128" s="5" t="s">
        <v>215</v>
      </c>
      <c r="E128" s="32">
        <v>2036290</v>
      </c>
      <c r="F128" s="33" t="s">
        <v>5</v>
      </c>
      <c r="G128" s="34">
        <v>11.5</v>
      </c>
      <c r="H128" s="35">
        <v>0.23</v>
      </c>
      <c r="I128" s="36">
        <f t="shared" si="6"/>
        <v>14.145</v>
      </c>
      <c r="J128" s="41" t="s">
        <v>101</v>
      </c>
      <c r="K128" s="42"/>
      <c r="L128" s="43">
        <f t="shared" si="7"/>
        <v>0</v>
      </c>
      <c r="M128" s="44">
        <f t="shared" si="8"/>
        <v>0</v>
      </c>
    </row>
    <row r="129" spans="1:14" ht="51" x14ac:dyDescent="0.25">
      <c r="A129" s="31" t="s">
        <v>102</v>
      </c>
      <c r="B129" s="6" t="s">
        <v>418</v>
      </c>
      <c r="C129" s="6" t="s">
        <v>419</v>
      </c>
      <c r="D129" s="5" t="s">
        <v>251</v>
      </c>
      <c r="E129" s="32" t="s">
        <v>420</v>
      </c>
      <c r="F129" s="52" t="s">
        <v>93</v>
      </c>
      <c r="G129" s="34">
        <v>1.1000000000000001</v>
      </c>
      <c r="H129" s="35">
        <v>0.23</v>
      </c>
      <c r="I129" s="36">
        <f t="shared" si="6"/>
        <v>1.3530000000000002</v>
      </c>
      <c r="J129" s="41" t="s">
        <v>102</v>
      </c>
      <c r="K129" s="42"/>
      <c r="L129" s="43">
        <f t="shared" si="7"/>
        <v>0</v>
      </c>
      <c r="M129" s="44">
        <f t="shared" si="8"/>
        <v>0</v>
      </c>
    </row>
    <row r="130" spans="1:14" ht="51" x14ac:dyDescent="0.25">
      <c r="A130" s="31" t="s">
        <v>103</v>
      </c>
      <c r="B130" s="6" t="s">
        <v>421</v>
      </c>
      <c r="C130" s="6" t="s">
        <v>422</v>
      </c>
      <c r="D130" s="5" t="s">
        <v>251</v>
      </c>
      <c r="E130" s="32" t="s">
        <v>423</v>
      </c>
      <c r="F130" s="52" t="s">
        <v>93</v>
      </c>
      <c r="G130" s="34">
        <v>4</v>
      </c>
      <c r="H130" s="35">
        <v>0.23</v>
      </c>
      <c r="I130" s="36">
        <f t="shared" si="6"/>
        <v>4.92</v>
      </c>
      <c r="J130" s="41" t="s">
        <v>103</v>
      </c>
      <c r="K130" s="42"/>
      <c r="L130" s="43">
        <f t="shared" si="7"/>
        <v>0</v>
      </c>
      <c r="M130" s="44">
        <f t="shared" si="8"/>
        <v>0</v>
      </c>
    </row>
    <row r="131" spans="1:14" ht="51" x14ac:dyDescent="0.25">
      <c r="A131" s="31" t="s">
        <v>218</v>
      </c>
      <c r="B131" s="6" t="s">
        <v>424</v>
      </c>
      <c r="C131" s="6" t="s">
        <v>425</v>
      </c>
      <c r="D131" s="5" t="s">
        <v>251</v>
      </c>
      <c r="E131" s="32" t="s">
        <v>426</v>
      </c>
      <c r="F131" s="52" t="s">
        <v>93</v>
      </c>
      <c r="G131" s="34">
        <v>3</v>
      </c>
      <c r="H131" s="35">
        <v>0.23</v>
      </c>
      <c r="I131" s="36">
        <f t="shared" si="6"/>
        <v>3.69</v>
      </c>
      <c r="J131" s="41" t="s">
        <v>218</v>
      </c>
      <c r="K131" s="42"/>
      <c r="L131" s="43">
        <f t="shared" si="7"/>
        <v>0</v>
      </c>
      <c r="M131" s="44">
        <f t="shared" si="8"/>
        <v>0</v>
      </c>
    </row>
    <row r="132" spans="1:14" ht="51" x14ac:dyDescent="0.25">
      <c r="A132" s="31" t="s">
        <v>219</v>
      </c>
      <c r="B132" s="6" t="s">
        <v>427</v>
      </c>
      <c r="C132" s="6" t="s">
        <v>428</v>
      </c>
      <c r="D132" s="5" t="s">
        <v>251</v>
      </c>
      <c r="E132" s="32" t="s">
        <v>429</v>
      </c>
      <c r="F132" s="52" t="s">
        <v>93</v>
      </c>
      <c r="G132" s="34">
        <v>4.5</v>
      </c>
      <c r="H132" s="35">
        <v>0.23</v>
      </c>
      <c r="I132" s="36">
        <f t="shared" si="6"/>
        <v>5.5350000000000001</v>
      </c>
      <c r="J132" s="41" t="s">
        <v>219</v>
      </c>
      <c r="K132" s="42"/>
      <c r="L132" s="43">
        <f t="shared" si="7"/>
        <v>0</v>
      </c>
      <c r="M132" s="44">
        <f t="shared" si="8"/>
        <v>0</v>
      </c>
    </row>
    <row r="133" spans="1:14" ht="204" x14ac:dyDescent="0.25">
      <c r="A133" s="31" t="s">
        <v>430</v>
      </c>
      <c r="B133" s="6" t="s">
        <v>431</v>
      </c>
      <c r="C133" s="6" t="s">
        <v>216</v>
      </c>
      <c r="D133" s="5" t="s">
        <v>176</v>
      </c>
      <c r="E133" s="32">
        <v>1702</v>
      </c>
      <c r="F133" s="33" t="s">
        <v>29</v>
      </c>
      <c r="G133" s="34">
        <v>210</v>
      </c>
      <c r="H133" s="35">
        <v>0.23</v>
      </c>
      <c r="I133" s="36">
        <f t="shared" si="6"/>
        <v>258.3</v>
      </c>
      <c r="J133" s="41" t="s">
        <v>430</v>
      </c>
      <c r="K133" s="42"/>
      <c r="L133" s="43">
        <f t="shared" si="7"/>
        <v>0</v>
      </c>
      <c r="M133" s="44">
        <f t="shared" si="8"/>
        <v>0</v>
      </c>
      <c r="N133" s="7"/>
    </row>
    <row r="134" spans="1:14" ht="204.75" thickBot="1" x14ac:dyDescent="0.3">
      <c r="A134" s="31" t="s">
        <v>432</v>
      </c>
      <c r="B134" s="6" t="s">
        <v>433</v>
      </c>
      <c r="C134" s="6" t="s">
        <v>217</v>
      </c>
      <c r="D134" s="5" t="s">
        <v>176</v>
      </c>
      <c r="E134" s="32">
        <v>1663</v>
      </c>
      <c r="F134" s="33" t="s">
        <v>29</v>
      </c>
      <c r="G134" s="34">
        <v>770</v>
      </c>
      <c r="H134" s="35">
        <v>0.23</v>
      </c>
      <c r="I134" s="36">
        <f t="shared" si="6"/>
        <v>947.1</v>
      </c>
      <c r="J134" s="53" t="s">
        <v>432</v>
      </c>
      <c r="K134" s="54"/>
      <c r="L134" s="55">
        <f t="shared" si="7"/>
        <v>0</v>
      </c>
      <c r="M134" s="56">
        <f t="shared" si="8"/>
        <v>0</v>
      </c>
    </row>
    <row r="135" spans="1:14" ht="50.25" thickBot="1" x14ac:dyDescent="0.3">
      <c r="A135" s="57"/>
      <c r="B135" s="57"/>
      <c r="C135" s="57"/>
      <c r="D135" s="57"/>
      <c r="E135" s="58"/>
      <c r="F135" s="59"/>
      <c r="G135" s="60"/>
      <c r="H135" s="60"/>
      <c r="I135" s="60"/>
      <c r="J135" s="60"/>
      <c r="K135" s="57"/>
      <c r="L135" s="61" t="s">
        <v>436</v>
      </c>
      <c r="M135" s="62" t="s">
        <v>437</v>
      </c>
    </row>
    <row r="136" spans="1:14" ht="19.5" thickBot="1" x14ac:dyDescent="0.3">
      <c r="L136" s="23">
        <f>SUM(L34:L134)</f>
        <v>0</v>
      </c>
      <c r="M136" s="23">
        <f>L136*1.23</f>
        <v>0</v>
      </c>
    </row>
  </sheetData>
  <mergeCells count="24">
    <mergeCell ref="B28:D28"/>
    <mergeCell ref="B29:D29"/>
    <mergeCell ref="B30:D30"/>
    <mergeCell ref="B20:D20"/>
    <mergeCell ref="B24:D24"/>
    <mergeCell ref="C25:D25"/>
    <mergeCell ref="B26:D26"/>
    <mergeCell ref="B27:D27"/>
    <mergeCell ref="A2:M2"/>
    <mergeCell ref="I32:K32"/>
    <mergeCell ref="I4:K4"/>
    <mergeCell ref="A1:I1"/>
    <mergeCell ref="C8:D8"/>
    <mergeCell ref="B9:D9"/>
    <mergeCell ref="C10:D10"/>
    <mergeCell ref="C11:D11"/>
    <mergeCell ref="C12:D12"/>
    <mergeCell ref="C13:D13"/>
    <mergeCell ref="C14:D14"/>
    <mergeCell ref="B15:D15"/>
    <mergeCell ref="C16:D16"/>
    <mergeCell ref="C17:D17"/>
    <mergeCell ref="C18:D18"/>
    <mergeCell ref="C19:D19"/>
  </mergeCells>
  <phoneticPr fontId="7" type="noConversion"/>
  <pageMargins left="0.25" right="0.25" top="0.75" bottom="0.75" header="0.3" footer="0.3"/>
  <pageSetup paperSize="9" scale="53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Norbert Litwińczuk</cp:lastModifiedBy>
  <cp:lastPrinted>2025-07-29T11:14:11Z</cp:lastPrinted>
  <dcterms:created xsi:type="dcterms:W3CDTF">2019-11-20T13:17:42Z</dcterms:created>
  <dcterms:modified xsi:type="dcterms:W3CDTF">2026-06-02T07:08:55Z</dcterms:modified>
</cp:coreProperties>
</file>