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69F894FA-E88E-4463-8124-AB55887F2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6" i="1" l="1"/>
  <c r="A896" i="1"/>
  <c r="A897" i="1"/>
  <c r="H888" i="1"/>
  <c r="H889" i="1"/>
  <c r="H890" i="1"/>
  <c r="H891" i="1"/>
  <c r="H892" i="1"/>
  <c r="H893" i="1"/>
  <c r="H894" i="1"/>
  <c r="H895" i="1"/>
  <c r="A888" i="1"/>
  <c r="A889" i="1"/>
  <c r="A890" i="1"/>
  <c r="A891" i="1"/>
  <c r="A892" i="1"/>
  <c r="A893" i="1"/>
  <c r="A894" i="1"/>
  <c r="A895" i="1"/>
  <c r="A884" i="1"/>
  <c r="A885" i="1"/>
  <c r="A886" i="1"/>
  <c r="A887" i="1"/>
  <c r="H887" i="1"/>
  <c r="H886" i="1"/>
  <c r="H885" i="1"/>
  <c r="H884" i="1"/>
  <c r="A876" i="1"/>
  <c r="H588" i="1" l="1"/>
  <c r="H589" i="1"/>
  <c r="H586" i="1"/>
  <c r="H583" i="1"/>
  <c r="H584" i="1"/>
  <c r="H100" i="1" l="1"/>
  <c r="H101" i="1"/>
  <c r="H34" i="1"/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5" i="1"/>
  <c r="A587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7" i="1"/>
  <c r="A878" i="1"/>
  <c r="A879" i="1"/>
  <c r="A880" i="1"/>
  <c r="A881" i="1"/>
  <c r="A882" i="1"/>
  <c r="A883" i="1"/>
  <c r="H289" i="1"/>
  <c r="H395" i="1"/>
  <c r="H357" i="1"/>
  <c r="H358" i="1"/>
  <c r="H350" i="1"/>
  <c r="H206" i="1"/>
  <c r="H81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3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9" i="1"/>
  <c r="H80" i="1"/>
  <c r="H81" i="1"/>
  <c r="H82" i="1"/>
  <c r="H83" i="1"/>
  <c r="H84" i="1"/>
  <c r="H85" i="1"/>
  <c r="H86" i="1"/>
  <c r="H88" i="1"/>
  <c r="H89" i="1"/>
  <c r="H90" i="1"/>
  <c r="H91" i="1"/>
  <c r="H92" i="1"/>
  <c r="H93" i="1"/>
  <c r="H94" i="1"/>
  <c r="H95" i="1"/>
  <c r="H96" i="1"/>
  <c r="H97" i="1"/>
  <c r="H98" i="1"/>
  <c r="H99" i="1"/>
  <c r="H102" i="1"/>
  <c r="H103" i="1"/>
  <c r="H104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5" i="1"/>
  <c r="H207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3" i="1"/>
  <c r="H254" i="1"/>
  <c r="H255" i="1"/>
  <c r="H256" i="1"/>
  <c r="H257" i="1"/>
  <c r="H258" i="1"/>
  <c r="H259" i="1"/>
  <c r="H260" i="1"/>
  <c r="H261" i="1"/>
  <c r="H263" i="1"/>
  <c r="H264" i="1"/>
  <c r="H265" i="1"/>
  <c r="H266" i="1"/>
  <c r="H267" i="1"/>
  <c r="H268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4" i="1"/>
  <c r="H345" i="1"/>
  <c r="H346" i="1"/>
  <c r="H347" i="1"/>
  <c r="H348" i="1"/>
  <c r="H349" i="1"/>
  <c r="H351" i="1"/>
  <c r="H352" i="1"/>
  <c r="H353" i="1"/>
  <c r="H354" i="1"/>
  <c r="H355" i="1"/>
  <c r="H356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2" i="1"/>
  <c r="H393" i="1"/>
  <c r="H394" i="1"/>
  <c r="H396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5" i="1"/>
  <c r="H416" i="1"/>
  <c r="H417" i="1"/>
  <c r="H418" i="1"/>
  <c r="H420" i="1"/>
  <c r="H421" i="1"/>
  <c r="H422" i="1"/>
  <c r="H425" i="1"/>
  <c r="H426" i="1"/>
  <c r="H427" i="1"/>
  <c r="H429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7" i="1"/>
  <c r="H468" i="1"/>
  <c r="H470" i="1"/>
  <c r="H472" i="1"/>
  <c r="H474" i="1"/>
  <c r="H475" i="1"/>
  <c r="H479" i="1"/>
  <c r="H481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5" i="1"/>
  <c r="H587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7" i="1"/>
  <c r="H658" i="1"/>
  <c r="H659" i="1"/>
  <c r="H660" i="1"/>
  <c r="H661" i="1"/>
  <c r="H662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5" i="1"/>
  <c r="H707" i="1"/>
  <c r="H708" i="1"/>
  <c r="H711" i="1"/>
  <c r="H712" i="1"/>
  <c r="H714" i="1"/>
  <c r="H716" i="1"/>
  <c r="H717" i="1"/>
  <c r="H718" i="1"/>
  <c r="H719" i="1"/>
  <c r="H720" i="1"/>
  <c r="H721" i="1"/>
  <c r="H723" i="1"/>
  <c r="H724" i="1"/>
  <c r="H725" i="1"/>
  <c r="H727" i="1"/>
  <c r="H728" i="1"/>
  <c r="H729" i="1"/>
  <c r="H730" i="1"/>
  <c r="H731" i="1"/>
  <c r="H732" i="1"/>
  <c r="H733" i="1"/>
  <c r="H734" i="1"/>
  <c r="H735" i="1"/>
  <c r="H736" i="1"/>
  <c r="H737" i="1"/>
  <c r="H740" i="1"/>
  <c r="H742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7" i="1"/>
  <c r="H808" i="1"/>
  <c r="H810" i="1"/>
  <c r="H811" i="1"/>
  <c r="H812" i="1"/>
  <c r="H813" i="1"/>
  <c r="H815" i="1"/>
  <c r="H816" i="1"/>
  <c r="H817" i="1"/>
  <c r="H818" i="1"/>
  <c r="H819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9" i="1"/>
  <c r="H840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97" i="1"/>
  <c r="H4" i="1"/>
  <c r="A4" i="1" l="1"/>
  <c r="H374" i="1" l="1"/>
  <c r="G841" i="1" l="1"/>
  <c r="H841" i="1" s="1"/>
  <c r="G838" i="1"/>
  <c r="H838" i="1" s="1"/>
  <c r="G821" i="1"/>
  <c r="H821" i="1" s="1"/>
  <c r="G820" i="1"/>
  <c r="H820" i="1" s="1"/>
  <c r="G809" i="1"/>
  <c r="H809" i="1" s="1"/>
  <c r="G806" i="1"/>
  <c r="H806" i="1" s="1"/>
  <c r="G805" i="1"/>
  <c r="H805" i="1" s="1"/>
  <c r="G743" i="1"/>
  <c r="H743" i="1" s="1"/>
  <c r="G741" i="1"/>
  <c r="H741" i="1" s="1"/>
  <c r="G739" i="1"/>
  <c r="H739" i="1" s="1"/>
  <c r="G738" i="1"/>
  <c r="H738" i="1" s="1"/>
  <c r="G726" i="1"/>
  <c r="H726" i="1" s="1"/>
  <c r="G722" i="1"/>
  <c r="H722" i="1" s="1"/>
  <c r="G715" i="1"/>
  <c r="H715" i="1" s="1"/>
  <c r="G713" i="1"/>
  <c r="H713" i="1" s="1"/>
  <c r="G710" i="1"/>
  <c r="H710" i="1" s="1"/>
  <c r="G709" i="1"/>
  <c r="H709" i="1" s="1"/>
  <c r="G706" i="1"/>
  <c r="H706" i="1" s="1"/>
  <c r="G704" i="1"/>
  <c r="H704" i="1" s="1"/>
  <c r="G664" i="1"/>
  <c r="H664" i="1" s="1"/>
  <c r="G663" i="1"/>
  <c r="H663" i="1" s="1"/>
  <c r="G656" i="1"/>
  <c r="H656" i="1" s="1"/>
  <c r="G483" i="1"/>
  <c r="H483" i="1" s="1"/>
  <c r="G482" i="1"/>
  <c r="H482" i="1" s="1"/>
  <c r="G480" i="1"/>
  <c r="H480" i="1" s="1"/>
  <c r="G478" i="1"/>
  <c r="H478" i="1" s="1"/>
  <c r="G477" i="1"/>
  <c r="H477" i="1" s="1"/>
  <c r="G476" i="1"/>
  <c r="H476" i="1" s="1"/>
  <c r="G473" i="1"/>
  <c r="H473" i="1" s="1"/>
  <c r="G471" i="1"/>
  <c r="H471" i="1" s="1"/>
  <c r="G469" i="1"/>
  <c r="H469" i="1" s="1"/>
  <c r="G466" i="1"/>
  <c r="H466" i="1" s="1"/>
  <c r="G430" i="1"/>
  <c r="H430" i="1" s="1"/>
  <c r="G428" i="1"/>
  <c r="H428" i="1" s="1"/>
  <c r="G424" i="1"/>
  <c r="H424" i="1" s="1"/>
  <c r="G423" i="1"/>
  <c r="H423" i="1" s="1"/>
  <c r="G419" i="1"/>
  <c r="H419" i="1" s="1"/>
  <c r="G414" i="1"/>
  <c r="H414" i="1" s="1"/>
  <c r="G397" i="1"/>
  <c r="H397" i="1" s="1"/>
  <c r="G391" i="1"/>
  <c r="H391" i="1" s="1"/>
  <c r="H343" i="1"/>
  <c r="G269" i="1"/>
  <c r="H269" i="1" s="1"/>
  <c r="G262" i="1"/>
  <c r="H262" i="1" s="1"/>
  <c r="G252" i="1"/>
  <c r="H252" i="1" s="1"/>
  <c r="G208" i="1"/>
  <c r="H208" i="1" s="1"/>
  <c r="G204" i="1"/>
  <c r="H204" i="1" s="1"/>
  <c r="G105" i="1"/>
  <c r="H105" i="1" s="1"/>
  <c r="G87" i="1"/>
  <c r="H87" i="1" s="1"/>
  <c r="G78" i="1"/>
  <c r="H78" i="1" s="1"/>
  <c r="G63" i="1"/>
  <c r="H63" i="1" s="1"/>
  <c r="G39" i="1"/>
  <c r="H39" i="1" s="1"/>
  <c r="G32" i="1"/>
  <c r="H32" i="1" s="1"/>
  <c r="G31" i="1"/>
  <c r="H31" i="1" s="1"/>
  <c r="G30" i="1"/>
  <c r="H30" i="1" s="1"/>
  <c r="G29" i="1"/>
  <c r="H29" i="1" s="1"/>
  <c r="H898" i="1" l="1"/>
  <c r="H899" i="1" s="1"/>
  <c r="H900" i="1" s="1"/>
</calcChain>
</file>

<file path=xl/sharedStrings.xml><?xml version="1.0" encoding="utf-8"?>
<sst xmlns="http://schemas.openxmlformats.org/spreadsheetml/2006/main" count="2699" uniqueCount="1811">
  <si>
    <t>Lp.</t>
  </si>
  <si>
    <t xml:space="preserve">Rodzaj materiału elektrycznego </t>
  </si>
  <si>
    <t>Jednostka miary</t>
  </si>
  <si>
    <t>Ilość jednostkowa</t>
  </si>
  <si>
    <t>Ilość szacunkowa w ciągu roku</t>
  </si>
  <si>
    <t>szt</t>
  </si>
  <si>
    <t>Adapter podstawowy N/T biały *</t>
  </si>
  <si>
    <t>Adapter rozszerzający N/T biały *</t>
  </si>
  <si>
    <t>mb</t>
  </si>
  <si>
    <t>Automat schodowy AS-212</t>
  </si>
  <si>
    <t>Automat schodowy ASO-201</t>
  </si>
  <si>
    <t>Automat zmierzchowy AWZ 16A hermetyczny z wewnętrznym przyłączem</t>
  </si>
  <si>
    <t xml:space="preserve">Automat zmierzchowy z zewnętrzną sondą hermetyczną AZ-112 Plus </t>
  </si>
  <si>
    <t>Bezpiecznik szklany 5x20mm F 250V 1A</t>
  </si>
  <si>
    <t>Bezpiecznik szklany 5x20mm F 250V 10A</t>
  </si>
  <si>
    <t>Bezpiecznik szklany 5x20mm F 250V 16A</t>
  </si>
  <si>
    <t>Bezpiecznik szklany 5x20mm F 250V 6,3A</t>
  </si>
  <si>
    <t>Bezpiecznik szklany 5x20mm F 250V 0,250A</t>
  </si>
  <si>
    <t>Bezpiecznik szklany 5x20mm F 250V 0,315A</t>
  </si>
  <si>
    <t>Bezpiecznik szklany 5x20mm F 250V 0,5A</t>
  </si>
  <si>
    <t>Czujnik kolejności i zaniku fazy CKF-317</t>
  </si>
  <si>
    <t>Czujnik ruchu PIR PXA53.2 AVL102</t>
  </si>
  <si>
    <t xml:space="preserve">Dekiel do puszki uniwersalny biały od 60 do 80mm </t>
  </si>
  <si>
    <t>Dłoniowy przycisk bezpieczeństwa tablicowy D40 1NZ+NO żółto-czerwony</t>
  </si>
  <si>
    <t xml:space="preserve">Folia kablowa ostrzegawcza niebieska </t>
  </si>
  <si>
    <t>Gniazdo 2p+z 45x45 230V 16A b/klucza do puszek podłogowych białe</t>
  </si>
  <si>
    <t xml:space="preserve">Gniazdo 2x2p+z 90x45 230V 16A b/klucza do puszek podłogowych białe </t>
  </si>
  <si>
    <t xml:space="preserve">Gniazdo komputerowe kat.5e 22,5x45 do puszek podłogowych </t>
  </si>
  <si>
    <t xml:space="preserve">Gniazdo komputerowe kat.6 22,5x45 do puszek podłogowych </t>
  </si>
  <si>
    <t xml:space="preserve">Gniazdo N/T 230V 16A podwójne białe hermetyczne </t>
  </si>
  <si>
    <t xml:space="preserve">Gniazdo N/T 230V 16A pojedyncze białe hermetyczne </t>
  </si>
  <si>
    <t>Gniazdo P/T 2 x komputerowe białe kat.5e *</t>
  </si>
  <si>
    <t>Gniazdo P/T 2 x komputerowe białe kat.6 *</t>
  </si>
  <si>
    <t>Gniazdo przenośne 32A 230V 3P IP44 w kolorze niebieskim</t>
  </si>
  <si>
    <t>Gniazdo stałe 16A 230V 3P IP44 w kolorze niebieskim</t>
  </si>
  <si>
    <t xml:space="preserve">Gniazdo stałe 32A 230V 3P IP44 w kolorze niebieskim   </t>
  </si>
  <si>
    <t>Kabel YKY 3x1,5 mm²  0,6/1kV</t>
  </si>
  <si>
    <t>Kabel YKY 3x10 mm²  0,6/1kV</t>
  </si>
  <si>
    <t>Kabel YKY 3x16 mm²  0,6/1kV</t>
  </si>
  <si>
    <t>Kabel YKY 3x2,5 mm²  0,6/1kV</t>
  </si>
  <si>
    <t>Kabel YKY 3x25 mm²  0,6/1kV</t>
  </si>
  <si>
    <t>Kabel YKY 3x4 mm²  0,6/1kV</t>
  </si>
  <si>
    <t>Kabel YKY 3x6 mm²  0,6/1kV</t>
  </si>
  <si>
    <t>Kabel YKY 4x2,5 mm²  0,6/1kV</t>
  </si>
  <si>
    <t>Kabel YKY 4x4 mm²  0,6/1kV</t>
  </si>
  <si>
    <t>Kabel YKY 4x6 mm²  0,6/1kV</t>
  </si>
  <si>
    <t>Kabel YKY 4x10 mm²  0,6/1kV</t>
  </si>
  <si>
    <t>Kabel YKY 4x16 mm²  0,6/1kV</t>
  </si>
  <si>
    <t>Kabel YKY 4x25 mm²  0,6/1kV</t>
  </si>
  <si>
    <t>Kabel YKY 5x2,5 mm²  0,6/1kV</t>
  </si>
  <si>
    <t>Kabel YKY 5x4 mm²  0,6/1kV</t>
  </si>
  <si>
    <t>Kabel YKY 5x6 mm²  0,6/1kV</t>
  </si>
  <si>
    <t>Kabel YKY 5x10 mm²  0,6/1kV</t>
  </si>
  <si>
    <t>Kabel YKY 5x16 mm²  0,6/1kV</t>
  </si>
  <si>
    <t>Kabel YKY 5x25 mm²  0,6/1kV</t>
  </si>
  <si>
    <t>Kabel YKY 5x35 mm²  0,6/1kV</t>
  </si>
  <si>
    <t>Kabel YKY 5x50 mm²  0,6/1kV</t>
  </si>
  <si>
    <t>Kaseta z przyciskiem bezpieczeństwa STOP grzybek czerwony przekręcany 1NO+NC</t>
  </si>
  <si>
    <t>Kołek rozporowy z kołnierzem do zamocowań standardowych o długości 60mm z wkrętem stalowym ocynkowanym z nacięciem krzyżowym. Średnica wiercenia 10 mm</t>
  </si>
  <si>
    <t>Kołek rozporowy z kołnierzem do zamocowań standardowych o długości 35mm z wkrętem stalowym ocynkowanym z nacięciem krzyżowym. Średnica wiercenia 6 mm</t>
  </si>
  <si>
    <t>Kołek rozporowy z kołnierzem do zamocowań standardowych o długości 50mm z wkrętem stalowym ocynkowanym z nacięciem krzyżowym. Średnica wiercenia 6 mm</t>
  </si>
  <si>
    <t>Kołek rozporowy z kołnierzem do zamocowań standardowych o długości 45mm z wkrętem stalowym ocynkowanym z nacięciem krzyżowym. Średnica wiercenia 8 mm</t>
  </si>
  <si>
    <t>Kołek rozporowy z kołnierzem do zamocowań standardowych o długości 60mm z wkrętem stalowym ocynkowanym z nacięciem krzyżowym. Średnica wiercenia 8 mm</t>
  </si>
  <si>
    <t>Kołek rozporowy z wkrętem sześciokątnym średnica wiercenia 12mm</t>
  </si>
  <si>
    <t>Kołek samonawiercający do płyt g-k     14 x 28 ZnAL</t>
  </si>
  <si>
    <t xml:space="preserve">Kołki do mocowań w płytach G-K z wkrętem 10x60mm </t>
  </si>
  <si>
    <t>Końcówka kablowa KCS 10-10</t>
  </si>
  <si>
    <t>Końcówka kablowa KCS 10-16</t>
  </si>
  <si>
    <t>Końcówka kablowa KCS 10-25</t>
  </si>
  <si>
    <t>Końcówka kablowa KCS 10-35</t>
  </si>
  <si>
    <t>Końcówka kablowa KCS 10-50</t>
  </si>
  <si>
    <t>Końcówka kablowa KCS 10-70</t>
  </si>
  <si>
    <t>Końcówka kablowa KCS 12-25</t>
  </si>
  <si>
    <t>Końcówka kablowa KCS 12-35</t>
  </si>
  <si>
    <t>Końcówka kablowa KCS 12-50</t>
  </si>
  <si>
    <t>Końcówka kablowa KCS 12-70</t>
  </si>
  <si>
    <t>Końcówka kablowa KCS 14-35</t>
  </si>
  <si>
    <t>Końcówka kablowa KCS 14-50</t>
  </si>
  <si>
    <t>Końcówka kablowa KCS 14-70</t>
  </si>
  <si>
    <t>Końcówka kablowa KCS 16-50</t>
  </si>
  <si>
    <t>Końcówka kablowa KCS 16-70</t>
  </si>
  <si>
    <t>Końcówka kablowa KCS 6-10</t>
  </si>
  <si>
    <t>Końcówka kablowa KCS 6-16</t>
  </si>
  <si>
    <t>Końcówka kablowa KCS 6-4</t>
  </si>
  <si>
    <t>Końcówka kablowa KCS 6-6</t>
  </si>
  <si>
    <t>Końcówka kablowa KCS 8-10</t>
  </si>
  <si>
    <t>Końcówka kablowa KCS 8-16</t>
  </si>
  <si>
    <t>Końcówka kablowa KCS 8-25</t>
  </si>
  <si>
    <t>Końcówka kablowa KCS 8-35</t>
  </si>
  <si>
    <t>Końcówka kablowa KCS 8-4</t>
  </si>
  <si>
    <t>Końcówka kablowa KCS 8-50</t>
  </si>
  <si>
    <t>Końcówka kablowa KCS 8-6</t>
  </si>
  <si>
    <t>Końcówka kablowa KCS 8-70</t>
  </si>
  <si>
    <t>Końcówka tulejkowa izolowana      HI 1/12</t>
  </si>
  <si>
    <t>Końcówka tulejkowa izolowana      HI 1,5/8</t>
  </si>
  <si>
    <t>Końcówka tulejkowa izolowana      HI 1,5/10</t>
  </si>
  <si>
    <t>Końcówka tulejkowa izolowana      HI 10/12</t>
  </si>
  <si>
    <t>Końcówka tulejkowa izolowana      HI 16/12</t>
  </si>
  <si>
    <t>Końcówka tulejkowa izolowana      HI 2x10/16</t>
  </si>
  <si>
    <t>Końcówka tulejkowa izolowana      HI 2x16/14</t>
  </si>
  <si>
    <t>Końcówka tulejkowa izolowana      HI 2x4/12</t>
  </si>
  <si>
    <t>Licznik energii elektrycznej elektromechaniczny  1-fazowy 10/40A 230V</t>
  </si>
  <si>
    <t>Listwa kablowa 110 x 40.1</t>
  </si>
  <si>
    <t>Listwa kablowa 110 x 40.2</t>
  </si>
  <si>
    <t>Listwa kablowa 20 x 10</t>
  </si>
  <si>
    <t>Listwa kablowa 25 x 16</t>
  </si>
  <si>
    <t>Listwa kablowa 25 x 20</t>
  </si>
  <si>
    <t>Listwa kablowa 40 x 16.1</t>
  </si>
  <si>
    <t>Listwa kablowa 40 x 40</t>
  </si>
  <si>
    <t>Listwa kablowa 50 x 20.1</t>
  </si>
  <si>
    <t>Listwa kablowa 60 x 40.1</t>
  </si>
  <si>
    <t>Listwa kablowa 90 x 40.1</t>
  </si>
  <si>
    <t>Listwa kablowa z przegrodą 40 x 25.2</t>
  </si>
  <si>
    <t>Łącznik klawiszowy 1-biegunowy p/t biały *</t>
  </si>
  <si>
    <t>Łącznik klawiszowy krzyżowy p/t biały *</t>
  </si>
  <si>
    <t>Łącznik klawiszowy schodowy p/t biały *</t>
  </si>
  <si>
    <t>Łącznik klawiszowy świecznikowy p/t biały *</t>
  </si>
  <si>
    <t>Łącznik klawiszowy zwierny p/t biały *</t>
  </si>
  <si>
    <t>Łącznik n/t pojedynczy biały hermetyczny z zaciskami śrubowymi</t>
  </si>
  <si>
    <t>Łącznik n/t schodowy biały hermetyczny z zaciskami śrubowymi</t>
  </si>
  <si>
    <t>Łącznik p/t 1 biegunowy biały 16A z zaciskami śrubowymi</t>
  </si>
  <si>
    <t>Łącznik p/t krzyżowy biały z zaciskami śrubowymi</t>
  </si>
  <si>
    <t>Łącznik p/t schodowy biały 16A z zaciskami śrubowymi</t>
  </si>
  <si>
    <t>Łącznik p/t świecznikowy biały 16A z zaciskami śrubowymi</t>
  </si>
  <si>
    <t>Maskownica wyłamywana do zasłonięcia niewykorzystanego miejsca w rozdzielnicy</t>
  </si>
  <si>
    <t>Mikrofalowy czujnik ruchu CR 208 PXF kod: PX3003001</t>
  </si>
  <si>
    <t>Modułowy blok rozdzielczy montowany na szynę TH 4x11</t>
  </si>
  <si>
    <t>Modułowy blok rozdzielczy montowany na szynę TH 4x7</t>
  </si>
  <si>
    <t xml:space="preserve">Modułowy rozłącznik izolacyjny z możliwością wyzwalania 2P 40A </t>
  </si>
  <si>
    <t xml:space="preserve">Modułowy rozłącznik izolacyjny z możliwością wyzwalania 2P 63A </t>
  </si>
  <si>
    <t xml:space="preserve">Modułowy rozłącznik izolacyjny z możliwością wyzwalania 2P 80A </t>
  </si>
  <si>
    <t xml:space="preserve">Modułowy rozłącznik izolacyjny z możliwością wyzwalania 4P 40A </t>
  </si>
  <si>
    <t xml:space="preserve">Modułowy rozłącznik izolacyjny z możliwością wyzwalania 4P 63A </t>
  </si>
  <si>
    <t xml:space="preserve">Modułowy rozłącznik izolacyjny z możliwością wyzwalania 4P 100A </t>
  </si>
  <si>
    <t>Obudowa natynkowa typu S2-mod.</t>
  </si>
  <si>
    <t>Obudowa natynkowa typu S2-mod. z szybą</t>
  </si>
  <si>
    <t>Obudowa natynkowa typu S3-mod.</t>
  </si>
  <si>
    <t>Obudowa natynkowa typu S3-mod. z szybą</t>
  </si>
  <si>
    <t>Obudowa natynkowa typu S4-mod.</t>
  </si>
  <si>
    <t>Obudowa natynkowa typu S4-mod. z szybą</t>
  </si>
  <si>
    <t>Obudowa natynkowa typu S5-mod.</t>
  </si>
  <si>
    <t>Obudowa natynkowa typu S5-mod. z szybą</t>
  </si>
  <si>
    <t>Obudowa natynkowa typu S6-mod.</t>
  </si>
  <si>
    <t>Obudowa natynkowa typu S6-mod. z szybą</t>
  </si>
  <si>
    <t>Odgałęźnik hermetyczny ze złączką P-2</t>
  </si>
  <si>
    <t>Odgałęźnik instalacyjny 1-segmentowy LZ1 25/6</t>
  </si>
  <si>
    <t>Odgałęźnik instalacyjny 1-segmentowy LZ1 35/16</t>
  </si>
  <si>
    <t>Odgałęźnik instalacyjny 4-segmentowy LZ4 25/6P</t>
  </si>
  <si>
    <t>Odgałęźnik instalacyjny 5-segmentowy LZ5 25/10P</t>
  </si>
  <si>
    <t>Ogranicznik przepięć B+C 275/12,5 F3+0 50kA</t>
  </si>
  <si>
    <t>Ogranicznik przepięć B+C 275/12,5 F4+0 50kA</t>
  </si>
  <si>
    <t>Olej transformatorowy</t>
  </si>
  <si>
    <t>L</t>
  </si>
  <si>
    <t>Opaski TRYTYTKI CV-100MW</t>
  </si>
  <si>
    <t>Opaski TRYTYTKI CV-150IW</t>
  </si>
  <si>
    <t>Opaski TRYTYTKI CV-160STW</t>
  </si>
  <si>
    <t>Opaski TRYTYTKI CV-165MW</t>
  </si>
  <si>
    <t>Opaski TRYTYTKI CV-200MW</t>
  </si>
  <si>
    <t>Opaski TRYTYTKI CV-300HW</t>
  </si>
  <si>
    <t>Opaski TRYTYTKI CV-300IW</t>
  </si>
  <si>
    <t>Opaski TRYTYTKI CV-300STW</t>
  </si>
  <si>
    <t>Opaski TRYTYTKI CV-500STW</t>
  </si>
  <si>
    <t>Opaski TRYTYTKI CV-530HW</t>
  </si>
  <si>
    <t>Opaski TRYTYTKI CV-830HW</t>
  </si>
  <si>
    <t>Opaski TRYTYTKI GT -100MC</t>
  </si>
  <si>
    <t>Opaski TRYTYTKI GT -120IC</t>
  </si>
  <si>
    <t>Opaski TRYTYTKI GT -120MC</t>
  </si>
  <si>
    <t>Opaski TRYTYTKI GT -160MC</t>
  </si>
  <si>
    <t>Opaski TRYTYTKI GT -160STC</t>
  </si>
  <si>
    <t>Opaski TRYTYTKI GT -200HD</t>
  </si>
  <si>
    <t>Opaski TRYTYTKI GT -200IC</t>
  </si>
  <si>
    <t>Opaski TRYTYTKI GT -250STC</t>
  </si>
  <si>
    <t>Opaski TRYTYTKI GT -430ST</t>
  </si>
  <si>
    <t>Opaski TRYTYTKI GT -530HD</t>
  </si>
  <si>
    <t>Opaski TRYTYTKI GT -75MC</t>
  </si>
  <si>
    <t>Opaski TRYTYTKI GT -830HD</t>
  </si>
  <si>
    <t>Oprawka bakelitowa czarna E27</t>
  </si>
  <si>
    <t xml:space="preserve">Oprawka porcelanowa E27 szara </t>
  </si>
  <si>
    <t>Półbuty elektroizolacyjne 20kV wraz ze świadectwem badania</t>
  </si>
  <si>
    <t>kpl</t>
  </si>
  <si>
    <t>Przekaźnik RM85-3011-35-5230 styki: 250V 16A cewka: 230V AC</t>
  </si>
  <si>
    <t>Przełącznik modułowy pojedynczy trójpozycyjny z punktem neutralnym środkowym 16A</t>
  </si>
  <si>
    <t>Przewód OWY 4 x 2,5mm² 300/500V biały</t>
  </si>
  <si>
    <t>Przewód OWY 4 x 4,0mm² 300/500V biały</t>
  </si>
  <si>
    <t>Przewód OWY 4 x 6,0mm² 300/500V biały</t>
  </si>
  <si>
    <t>Przewód OWY 5 x 2,5mm² 300/500V biały</t>
  </si>
  <si>
    <t>Przewód OWY 5 x 4,0mm² 300/500V biały</t>
  </si>
  <si>
    <t>Przewód OWY 5 x 6,0mm² 300/500V biały</t>
  </si>
  <si>
    <t>Przewód YDY ŻO 3 x 1,5 mm² biały 750V</t>
  </si>
  <si>
    <t>Przewód YDY ŻO 3 x 2,5 mm² biały 750V</t>
  </si>
  <si>
    <t>Przewód YDY ŻO 3 x 4 mm² biały 750V</t>
  </si>
  <si>
    <t>Przewód YDY ŻO 3 x 6 mm² biały 750V</t>
  </si>
  <si>
    <t>Przewód YDY ŻO 3 x 10 mm² biały 750V</t>
  </si>
  <si>
    <t>Przewód YDY ŻO 4 x 1,5 mm² biały 750V</t>
  </si>
  <si>
    <t>Przewód YDY ŻO 4 x 2,5 mm² biały 750V</t>
  </si>
  <si>
    <t>Przewód YDY ŻO 4 x 4 mm² biały 750V</t>
  </si>
  <si>
    <t>Przewód YDY ŻO 4 x 6 mm² biały 750V</t>
  </si>
  <si>
    <t>Przewód YDY ŻO 4 x 10 mm² biały 750V</t>
  </si>
  <si>
    <t>Przewód YDY ŻO 5 x 1,5 mm² biały 750V</t>
  </si>
  <si>
    <t>Przewód YDY ŻO 5 x 2,5 mm² biały 750V</t>
  </si>
  <si>
    <t>Przewód YDY ŻO 5 x 4 mm² biały 750V</t>
  </si>
  <si>
    <t>Przewód YDY ŻO 5 x 10 mm² biały 750V</t>
  </si>
  <si>
    <t>Przewód YDYp 2 x 1,5mm² biały 750V</t>
  </si>
  <si>
    <t>Przewód YDYp 2 x 2,5mm² biały 750V</t>
  </si>
  <si>
    <t>Przewód YDYp 3 x 1,5mm² biały 750 V</t>
  </si>
  <si>
    <t>Przewód YDYp 3 x 2,5mm² biały 750V</t>
  </si>
  <si>
    <t>Przewód YDYp 3 x 4 mm² biały 750V</t>
  </si>
  <si>
    <t xml:space="preserve">Przełącznik przyciskowy (bistabilny) modułowy na szynę TH 1NO+LED zielona 16A 230V </t>
  </si>
  <si>
    <t>Przycisk dzwonek p/t 16A biały z zaciskami śrubowymi</t>
  </si>
  <si>
    <t>Przycisk sterowniczy (monostabilny) modułowy na szynę TH 1NO+LED zielona 16A 230V</t>
  </si>
  <si>
    <t>Puszka 6-wylotowa 5x2,5mm² z wkładem IP-55</t>
  </si>
  <si>
    <t>Puszka hermetyczna N/T IP56 PON56-80x80</t>
  </si>
  <si>
    <t>Puszka instalacyjna n/t IP55 100x50x100mm z dławikami</t>
  </si>
  <si>
    <t>Puszka instalacyjna n/t IP55 120x50x80mm z dławikami</t>
  </si>
  <si>
    <t>Puszka instalacyjna n/t IP55 150x70x110mm z dławikami</t>
  </si>
  <si>
    <t>Puszka instalacyjna n/t IP55 190x70x140mm z dławikami</t>
  </si>
  <si>
    <t>Puszka instalacyjna n/t IP55 240x90x190mm z dławikami</t>
  </si>
  <si>
    <t>Puszka instalacyjna n/t IP55 300x120x220mm z dławikami</t>
  </si>
  <si>
    <t>Puszka instalacyjna n/t IP55 380x300x120 z dławikami</t>
  </si>
  <si>
    <t>Puszka instalacyjna p/t fi 60</t>
  </si>
  <si>
    <t>Puszka instalacyjna p/t fi 60 pogłębiana</t>
  </si>
  <si>
    <t>Puszka instalacyjna p/t fi 60 płytka łączeniowa</t>
  </si>
  <si>
    <t>Puszka instalacyjna p/t fi 60 pogłębiana łączeniowa</t>
  </si>
  <si>
    <t xml:space="preserve">Puszka p/t GK-2x60 głęboka z wkrętami </t>
  </si>
  <si>
    <t xml:space="preserve">Puszka p/t GK-3x60 głęboka z wkrętami </t>
  </si>
  <si>
    <t xml:space="preserve">Puszka p/t GK-4x60 głęboka z wkrętami  </t>
  </si>
  <si>
    <t>Puszka podłogowa osprzętowa sześciomodułowa z trzema rusztami mocującymi na trzy podwójne lub sześć pojedynczych gniazd z pokrywą 6 modułowa 3x2</t>
  </si>
  <si>
    <t>Puszka podłogowa zalewana z tworzywa sztucznego do puszek podłogowych osprzętowych 3x2 i 4x2</t>
  </si>
  <si>
    <t>Puszka podtynkowa głęboka do suchego tynku (gipsu) P60DF</t>
  </si>
  <si>
    <t>Puszka podtynkowa płytka do suchego tynku (gipsu) P60KF</t>
  </si>
  <si>
    <t>Ramka 1-krotna *</t>
  </si>
  <si>
    <t>Ramka 2-krotna *</t>
  </si>
  <si>
    <t>Ramka 3-krotna *</t>
  </si>
  <si>
    <t>Ramka 4-krotna *</t>
  </si>
  <si>
    <t>Ramka 5-krotna *</t>
  </si>
  <si>
    <t xml:space="preserve">Regulator temperatury RT-820 </t>
  </si>
  <si>
    <t xml:space="preserve">Regulator temperatury RT-821 </t>
  </si>
  <si>
    <t>Rękawice elektroizolacyjne 2,5kV 00/RC wraz ze świadectwem badania</t>
  </si>
  <si>
    <t>Rękawice elektroizolacyjne 20kV 2/RC wraz ze świadectwem badania</t>
  </si>
  <si>
    <t>Rozdzielnica podtynkowa MSF RP 1/14 IP30 (N+PE)</t>
  </si>
  <si>
    <t>Rozdzielnica podtynkowa MSF RP 2/28 IP30 (N+PE)</t>
  </si>
  <si>
    <t>Rozdzielnica podtynkowa MSF RP 3/42 IP30 (N+PE)</t>
  </si>
  <si>
    <t>Rozdzielnica podtynkowa MSF RP 4/56 IP30 (N+PE)</t>
  </si>
  <si>
    <t>Rozdzielnica natynkowa RH 1 x 12 mod.+ listwy   IP 65</t>
  </si>
  <si>
    <t>Rozdzielnica natynkowa RH 1 x 8 mod.+ listwy     IP 65</t>
  </si>
  <si>
    <t>Rozdzielnica natynkowa RH 2 x 12 mod.+ listwy   IP 65</t>
  </si>
  <si>
    <t xml:space="preserve">Rozłącznik bezpiecznikowy RBK 00 160A </t>
  </si>
  <si>
    <t>Rozłącznik INS 160A ( 4 biegunowy ) Napęd przedni</t>
  </si>
  <si>
    <t>Rozłącznik INS 40A ( 4 biegunowy ) Napęd przedni</t>
  </si>
  <si>
    <t>Rozłącznik INS 80A ( 4 biegunowy ) Napęd przedni</t>
  </si>
  <si>
    <t>Rozłącznik izolacyjny bezpiecznikowy 3P 20A 10x38</t>
  </si>
  <si>
    <t>Rura karbowana z pilotem RKGL 20</t>
  </si>
  <si>
    <t>Rura karbowana z pilotem RKGL 25</t>
  </si>
  <si>
    <t>Rura karbowana z pilotem RKGL 32</t>
  </si>
  <si>
    <t>Rura karbowana z pilotem RKGL 40</t>
  </si>
  <si>
    <t>Rura karbowana z pilotem RKGL 50</t>
  </si>
  <si>
    <t xml:space="preserve">Stycznik instalacyjny modułowy na szynę TH35  R20 – 02  230V   </t>
  </si>
  <si>
    <t xml:space="preserve">Stycznik instalacyjny modułowy na szynę TH35  R25 – 40  230V   </t>
  </si>
  <si>
    <t xml:space="preserve">Stycznik instalacyjny modułowy na szynę TH35  R40 – 04  230V   </t>
  </si>
  <si>
    <t xml:space="preserve">Stycznik instalacyjny modułowy na szynę TH35  R40 – 40  230V   </t>
  </si>
  <si>
    <t xml:space="preserve">Stycznik instalacyjny modułowy na szynę TH35  R63 – 04  230V   </t>
  </si>
  <si>
    <t xml:space="preserve">Stycznik instalacyjny modułowy na szynę TH35  R63 – 40  230V   </t>
  </si>
  <si>
    <t>Stycznik instalacyjny modułowy na szynę TH35 R 20 -20 24V</t>
  </si>
  <si>
    <t>Stycznik modułowy 25A 24V AC (2NO) + sterowanie ręczne</t>
  </si>
  <si>
    <t xml:space="preserve">Styk pomocniczy – RH11 do styczników R25,R40,R63   </t>
  </si>
  <si>
    <t>Szyna łączeniowa 2P 100A 16mm2 widełkowa 1+N (54mod.) IZ16/2F/54 002921067</t>
  </si>
  <si>
    <t>Szyna montażowa TH-35</t>
  </si>
  <si>
    <t>Tablica licznikowa 1-fazowa</t>
  </si>
  <si>
    <t>Tablica licznikowa 1-fazowa z miejscem na zabezpieczenia 7xS</t>
  </si>
  <si>
    <t>Tabliczka informacyjna samoprzylepna TZI 105x148S W.GŁ.</t>
  </si>
  <si>
    <t>Tabliczka informacyjna samoprzylepna TZI 74x105S W.GŁ.</t>
  </si>
  <si>
    <t>Tabliczka ostrzegawcza samoprzylepna TZO 105x148S N.D.U.E</t>
  </si>
  <si>
    <t>Tabliczka ostrzegawcza samoprzylepna TZO 74x105S N.D.U.E</t>
  </si>
  <si>
    <t>Tabliczka ostrzegawcza stalowa TZO 105x148FE N.D.U.E</t>
  </si>
  <si>
    <t>Tabliczka zakazu samoprzylepna TZZ 74x105S N.W.W.Z.B</t>
  </si>
  <si>
    <t>Tabliczka zakazu samoprzylepna TZZ 105x148S N.W.W.Z.B</t>
  </si>
  <si>
    <t xml:space="preserve">Taśma do drukarki DYMO D1 12mm czarna/biała 45013 </t>
  </si>
  <si>
    <t xml:space="preserve">Taśma do drukarki DYMO D1 12mm czarna/żółta 45018 </t>
  </si>
  <si>
    <t>USMP - 3</t>
  </si>
  <si>
    <t>USMP - 4</t>
  </si>
  <si>
    <t>USMP - 5</t>
  </si>
  <si>
    <t>USMP - 3 bis</t>
  </si>
  <si>
    <t>USMO - 14</t>
  </si>
  <si>
    <t>USMO - 16</t>
  </si>
  <si>
    <t>Uchwyt zamykany do mocowania rur elektroinstalacyjnych 20mm</t>
  </si>
  <si>
    <t>Uchwyt zamykany do mocowania rur elektroinstalacyjnych 25mm</t>
  </si>
  <si>
    <t>Uchwyt zamykany do mocowania rur elektroinstalacyjnych 32mm</t>
  </si>
  <si>
    <t>Uchwyt zamykany do mocowania rur elektroinstalacyjnych 40mm</t>
  </si>
  <si>
    <t>Uchwyt zamykany do mocowania rur elektroinstalacyjnych 50mm</t>
  </si>
  <si>
    <t>Wentylator łazienkowy sufitowy Ø 100 biały</t>
  </si>
  <si>
    <t>Wentylator łazienkowy sufitowy Ø 120 biały</t>
  </si>
  <si>
    <t>Wentylator łazienkowy sufitowy Ø 150 biały</t>
  </si>
  <si>
    <t>Wentylator łazienkowy ścienny Ø 100 biały</t>
  </si>
  <si>
    <t>Wentylator łazienkowy ścienny Ø 120 biały</t>
  </si>
  <si>
    <t>Wentylator łazienkowy ścienny Ø 150 biały</t>
  </si>
  <si>
    <t xml:space="preserve">Wkładka bezpiecznikowa z wybijakiem CEF 24kV – 40A </t>
  </si>
  <si>
    <t xml:space="preserve">Wkładka bezpiecznikowa z wybijakiem CEF 24kV – 63A </t>
  </si>
  <si>
    <t>Wkładka topikowa cylindryczna 10x38mm gG 10A 500V AC</t>
  </si>
  <si>
    <t>Wkładka topikowa cylindryczna 10x38mm gG 16A 500V AC</t>
  </si>
  <si>
    <t>Wkładka topikowa cylindryczna 10x38mm gG 20A 500V AC</t>
  </si>
  <si>
    <t>Wkładka topikowa cylindryczna 10x38mm gG 25A 500V AC</t>
  </si>
  <si>
    <t>Wkładka topikowa cylindryczna 10x38mm gG 32A 500V AC</t>
  </si>
  <si>
    <t>Wkładka topikowa cylindryczna 22x58mm gG 100A 500V AC</t>
  </si>
  <si>
    <t>Wkładka topikowa cylindryczna 22x58mm gG 125A 500V AC</t>
  </si>
  <si>
    <t>Wkładka topikowa cylindryczna 22x58mm gG 50A 500V AC</t>
  </si>
  <si>
    <t>Wkładka topikowa cylindryczna 22x58mm gG 63A 500V AC</t>
  </si>
  <si>
    <t>Wkładka topikowa cylindryczna 22x58mm gG 80A 500V AC</t>
  </si>
  <si>
    <t>Wkładka topikowa cylindryczna CH 14x51 gG 16A/690V</t>
  </si>
  <si>
    <t>Wkładka topikowa cylindryczna CH 14x51 gG 20A/690V</t>
  </si>
  <si>
    <t>Wkładka topikowa cylindryczna CH 14x51 gG 25A/690V</t>
  </si>
  <si>
    <t>Wkładka topikowa cylindryczna CH 14x51 gG 32A/690V</t>
  </si>
  <si>
    <t>Wkładka topikowa cylindryczna CH 14x51 gG 40A/500V</t>
  </si>
  <si>
    <t>Wkładka topikowa przemysłowa zwłoczna WT-1C /gG 100A</t>
  </si>
  <si>
    <t>Wkładka topikowa przemysłowa zwłoczna WT-1C /gG 125A</t>
  </si>
  <si>
    <t>Wkładka topikowa przemysłowa zwłoczna WT-1C /gG 160A</t>
  </si>
  <si>
    <t>Wkładka topikowa przemysłowa zwłoczna WT-1C /gG 25A</t>
  </si>
  <si>
    <t>Wkładka topikowa przemysłowa zwłoczna WT-1C /gG 32A</t>
  </si>
  <si>
    <t>Wkładka topikowa przemysłowa zwłoczna WT-1C /gG 40A</t>
  </si>
  <si>
    <t>Wkładka topikowa przemysłowa zwłoczna WT-1C /gG 50A</t>
  </si>
  <si>
    <t>Wkładka topikowa przemysłowa zwłoczna WT-1C /gG 63A</t>
  </si>
  <si>
    <t>Wkładka topikowa przemysłowa zwłoczna WT-1C /gG 80A</t>
  </si>
  <si>
    <t xml:space="preserve">Wkładka topikowa przemysłowa zwłoczna WT-2 /gG 100A </t>
  </si>
  <si>
    <t xml:space="preserve">Wkładka topikowa przemysłowa zwłoczna WT-2 /gG 125A </t>
  </si>
  <si>
    <t xml:space="preserve">Wkładka topikowa przemysłowa zwłoczna WT-2 /gG 160A </t>
  </si>
  <si>
    <t xml:space="preserve">Wkładka topikowa przemysłowa zwłoczna WT-2 /gG 200A </t>
  </si>
  <si>
    <t xml:space="preserve">Wkładka topikowa przemysłowa zwłoczna WT-2 /gG 250A </t>
  </si>
  <si>
    <t xml:space="preserve">Wkładka topikowa przemysłowa zwłoczna WT-2 /gG 40A </t>
  </si>
  <si>
    <t xml:space="preserve">Wkładka topikowa przemysłowa zwłoczna WT-2 /gG 50A </t>
  </si>
  <si>
    <t xml:space="preserve">Wkładka topikowa przemysłowa zwłoczna WT-2 /gG 63A </t>
  </si>
  <si>
    <t xml:space="preserve">Wkładka topikowa przemysłowa zwłoczna WT-2 /gG 80A </t>
  </si>
  <si>
    <t>Wkładka topikowa przemysłowa zwłoczna WT-3 /gG 250A</t>
  </si>
  <si>
    <t>Wkładka topikowa przemysłowa zwłoczna WT-3 /gG 315A</t>
  </si>
  <si>
    <t>Wkładka topikowa przemysłowa zwłoczna WT-3 /gG 355A</t>
  </si>
  <si>
    <t>Wkładka topikowa przemysłowa zwłoczna WT-3 /gG 400A</t>
  </si>
  <si>
    <t xml:space="preserve">Wkładki bezpiecznikowe topikowe 16A BiWts/DII  gF      </t>
  </si>
  <si>
    <t xml:space="preserve">Wkładki bezpiecznikowe topikowe 20A BiWts/DII  gF      </t>
  </si>
  <si>
    <t xml:space="preserve">Wkładki bezpiecznikowe topikowe 25A BiWts/DII  gF      </t>
  </si>
  <si>
    <t xml:space="preserve">Wkładki DO1 gG dla gniazd E 14 DO1 gG 13A       </t>
  </si>
  <si>
    <t xml:space="preserve">Wkładki DO1 gG dla gniazd E 14 DO1 gG 16A       </t>
  </si>
  <si>
    <t xml:space="preserve">Wkładki DO1 gG dla gniazd E 14 DO1 gG 10A     </t>
  </si>
  <si>
    <t>Wkładki DO1 gG dla gniazd E 14 DO1 gG 6A</t>
  </si>
  <si>
    <t>Wkładki DO2 gG dla gniazd E 18 DO2 gG 20A</t>
  </si>
  <si>
    <t>Wkładki DO2 gG dla gniazd E 18 DO2 gG 35A</t>
  </si>
  <si>
    <t>Wkładki DO2 gG dla gniazd E 18 DO2 gG 40A</t>
  </si>
  <si>
    <t>Wkładki DO2 gG dla gniazd E 18 DO2 gG 25A</t>
  </si>
  <si>
    <t>Wkładki DO2 gG dla gniazd E 18 DO2 gG 32A</t>
  </si>
  <si>
    <t>Wkładki DO2 gG dla gniazd E 18 DO2 gG 50A</t>
  </si>
  <si>
    <t>Wkładki DO2 gG dla gniazd E 18 DO2 gG 63A</t>
  </si>
  <si>
    <t>Wtyk bananowy bezpieczny 4 mm</t>
  </si>
  <si>
    <t>Wyłącznik nadprądowy 1 biegun 10A charakterystyka B 10kA</t>
  </si>
  <si>
    <t>Wyłącznik nadprądowy 1 biegun 10A charakterystyka C 10kA</t>
  </si>
  <si>
    <t>Wyłącznik nadprądowy 1 biegun 16A charakterystyka B 10kA</t>
  </si>
  <si>
    <t>Wyłącznik nadprądowy 1 biegun 16A charakterystyka C 10kA</t>
  </si>
  <si>
    <t>Wyłącznik nadprądowy 1 biegun 20A charakterystyka B 10kA</t>
  </si>
  <si>
    <t>Wyłącznik nadprądowy 1 biegun 20A charakterystyka C 10kA</t>
  </si>
  <si>
    <t>Wyłącznik nadprądowy 1 biegun 25A charakterystyka B 10kA</t>
  </si>
  <si>
    <t>Wyłącznik nadprądowy 1 biegun 25A charakterystyka C 10kA</t>
  </si>
  <si>
    <t>Wyłącznik nadprądowy 1 biegun 32A charakterystyka B 10kA</t>
  </si>
  <si>
    <t>Wyłącznik nadprądowy 1 biegun 32A charakterystyka C 10kA</t>
  </si>
  <si>
    <t>Wyłącznik nadprądowy 1 biegun 40A charakterystyka B 10kA</t>
  </si>
  <si>
    <t>Wyłącznik nadprądowy 1 biegun 40A charakterystyka C 10kA</t>
  </si>
  <si>
    <t>Wyłącznik nadprądowy 1 biegun 6A charakterystyka B 10kA</t>
  </si>
  <si>
    <t>Wyłącznik nadprądowy 1 biegun 6A charakterystyka C 10kA</t>
  </si>
  <si>
    <t>Wyłącznik nadprądowy 2 biegun 10A charakterystyka B 10kA</t>
  </si>
  <si>
    <t>Wyłącznik nadprądowy 2 biegun 10A charakterystyka C 10kA</t>
  </si>
  <si>
    <t>Wyłącznik nadprądowy 2 biegun 16A charakterystyka B 10kA</t>
  </si>
  <si>
    <t>Wyłącznik nadprądowy 2 biegun 16A charakterystyka C 10kA</t>
  </si>
  <si>
    <t>Wyłącznik nadprądowy 2 biegun 20A charakterystyka B 10kA</t>
  </si>
  <si>
    <t>Wyłącznik nadprądowy 2 biegun 20A charakterystyka C 10kA</t>
  </si>
  <si>
    <t>Wyłącznik nadprądowy 2 biegun 25A charakterystyka B 10kA</t>
  </si>
  <si>
    <t>Wyłącznik nadprądowy 2 biegun 25A charakterystyka C 10kA</t>
  </si>
  <si>
    <t>Wyłącznik nadprądowy 2 biegun 32A charakterystyka B 10kA</t>
  </si>
  <si>
    <t>Wyłącznik nadprądowy 2 biegun 32A charakterystyka C 10kA</t>
  </si>
  <si>
    <t>Wyłącznik nadprądowy 2 biegun 40A charakterystyka B 10kA</t>
  </si>
  <si>
    <t>Wyłącznik nadprądowy 2 biegun 40A charakterystyka C 10kA</t>
  </si>
  <si>
    <t>Wyłącznik nadprądowy 3 biegun 10A charakterystyka B 10kA</t>
  </si>
  <si>
    <t>Wyłącznik nadprądowy 3 biegun 10A charakterystyka C 10kA</t>
  </si>
  <si>
    <t>Wyłącznik nadprądowy 3 biegun 16A charakterystyka B 10kA</t>
  </si>
  <si>
    <t>Wyłącznik nadprądowy 3 biegun 16A charakterystyka C 10kA</t>
  </si>
  <si>
    <t>Wyłącznik nadprądowy 3 biegun 20A charakterystyka B 10kA</t>
  </si>
  <si>
    <t>Wyłącznik nadprądowy 3 biegun 20A charakterystyka C 10kA</t>
  </si>
  <si>
    <t>Wyłącznik nadprądowy 3 biegun 25A charakterystyka B 10kA</t>
  </si>
  <si>
    <t>Wyłącznik nadprądowy 3 biegun 25A charakterystyka C 10kA</t>
  </si>
  <si>
    <t>Wyłącznik nadprądowy 3 biegun 32A charakterystyka B 10kA</t>
  </si>
  <si>
    <t>Wyłącznik nadprądowy 3 biegun 32A charakterystyka C 10kA</t>
  </si>
  <si>
    <t>Wyłącznik nadprądowy 3 biegun 40A charakterystyka B 10kA</t>
  </si>
  <si>
    <t>Wyłącznik nadprądowy 3 biegun 40A charakterystyka C 10kA</t>
  </si>
  <si>
    <t>Wyłącznik nadprądowy 3 biegun 50A charakterystyka B 10kA</t>
  </si>
  <si>
    <t>Wyłącznik nadprądowy 3 biegun 50A charakterystyka C 10kA</t>
  </si>
  <si>
    <t>Wyłącznik nadprądowy 3 biegun 63A charakterystyka C 10kA</t>
  </si>
  <si>
    <t>Wyłącznik różnicowoprądowy 2 -bieg. z zabezp. nadmiarowym B10/30mA chartakt. A 10kA</t>
  </si>
  <si>
    <t>Wyłącznik różnicowoprądowy 2 -bieg. z zabezp. nadmiarowym B10/30mA chartakt. AC 10kA</t>
  </si>
  <si>
    <t>Wyłącznik różnicowoprądowy 2 -bieg. z zabezp. nadmiarowym B16/30mA chartakt. A 10kA</t>
  </si>
  <si>
    <t>Wyłącznik różnicowoprądowy 2 -bieg. z zabezp. nadmiarowym B16/30mA chartakt. AC 10kA</t>
  </si>
  <si>
    <t>Wyłącznik różnicowoprądowy 2 -bieg. z zabezp. nadmiarowym B20/30mA chartakt. AC 10kA</t>
  </si>
  <si>
    <t>Wyłącznik różnicowoprądowy 2 -bieg. z zabezp. nadmiarowym B20/30mA chartakt. A 10kA</t>
  </si>
  <si>
    <t>Wyłącznik różnicowoprądowy 2 -bieg. z zabezp. nadmiarowym B25/30mA chartakt. A 10kA</t>
  </si>
  <si>
    <t>Wyłącznik różnicowoprądowy 2 -bieg. z zabezp. nadmiarowym B25/30mA chartakt. AC 10kA</t>
  </si>
  <si>
    <t>Wyłącznik różnicowoprądowy 2 -bieg. z zabezp. nadmiarowym B32/30mA chartakt. A 10kA</t>
  </si>
  <si>
    <t>Wyłącznik różnicowoprądowy 2 -bieg. z zabezp. nadmiarowym B32/30mA chartakt. AC 10kA</t>
  </si>
  <si>
    <t>Wyłącznik różnicowoprądowy 2 -bieg. z zabezp. nadmiarowym B40/30mA chartakt. A 10kA</t>
  </si>
  <si>
    <t>Wyłącznik różnicowoprądowy 2 -bieg. z zabezp. nadmiarowym B40/30mA chartakt. AC 10kA</t>
  </si>
  <si>
    <t>Wyłącznik różnicowoprądowy 2 -bieg. z zabezp. nadmiarowym C10/30mA chartakt. A 10kA</t>
  </si>
  <si>
    <t>Wyłącznik różnicowoprądowy 2 -bieg. z zabezp. nadmiarowym C10/30mA chartakt. AC 10kA</t>
  </si>
  <si>
    <t>Wyłącznik różnicowoprądowy 2 -bieg. z zabezp. nadmiarowym C16/30mA chartakt. AC 10kA</t>
  </si>
  <si>
    <t>Wyłącznik różnicowoprądowy 2 -bieg. z zabezp. nadmiarowym C16/30mA chartakt. A 10kA</t>
  </si>
  <si>
    <t>Wyłącznik różnicowoprądowy 2 -bieg. z zabezp. nadmiarowym C20/30mA chartakt. A 10kA</t>
  </si>
  <si>
    <t>Wyłącznik różnicowoprądowy 2 -bieg. z zabezp. nadmiarowym C20/30mA chartakt. AC 10kA</t>
  </si>
  <si>
    <t>Wyłącznik różnicowoprądowy 2 -bieg. z zabezp. nadmiarowym C25/30mA chartakt. A 10kA</t>
  </si>
  <si>
    <t>Wyłącznik różnicowoprądowy 2 -bieg. z zabezp. nadmiarowym C25/30mA chartakt. AC 10kA</t>
  </si>
  <si>
    <t>Wyłącznik różnicowoprądowy 2 -bieg. z zabezp. nadmiarowym C32/30mA chartakt. A 10kA</t>
  </si>
  <si>
    <t>Wyłącznik różnicowoprądowy 2 -bieg. z zabezp. nadmiarowym C32/30mA chartakt. AC 10kA</t>
  </si>
  <si>
    <t>Wyłącznik różnicowoprądowy 2 -bieg. z zabezp. nadmiarowym C40/30mA chartakt. A 10kA</t>
  </si>
  <si>
    <t>Wyłącznik różnicowoprądowy 2 -bieg. z zabezp. nadmiarowym C40/30mA chartakt. AC 10kA</t>
  </si>
  <si>
    <t>Wyłącznik silnikowy Z-MS 10-16A Iq = 10kA</t>
  </si>
  <si>
    <t>Wyłącznik silnikowy Z-MS 16-25A Iq = 10kA</t>
  </si>
  <si>
    <t>Wyłącznik silnikowy Z-MS 2,5-4,0A Iq = 10kA</t>
  </si>
  <si>
    <t>Wyłącznik silnikowy Z-MS 25-40A Iq = 10kA</t>
  </si>
  <si>
    <t>Wyłącznik silnikowy Z-MS 4,0-6,3A Iq = 10kA</t>
  </si>
  <si>
    <t>Wyłącznik silnikowy Z-MS 6,3-10A Iq = 10kA</t>
  </si>
  <si>
    <t>Zamek do drzwi metalowych rozdzielnic MSF z kluczami</t>
  </si>
  <si>
    <t>Zaślepka modułowa 22,5x45 do puszek podłogowych</t>
  </si>
  <si>
    <t>Zaślepka modułowa 45x45 do puszek podłogowych</t>
  </si>
  <si>
    <t xml:space="preserve">Złącze słupowe NTB-1 </t>
  </si>
  <si>
    <t xml:space="preserve">Złącze słupowe NTB-2 </t>
  </si>
  <si>
    <t>Złączka kablowy KLA 10-30</t>
  </si>
  <si>
    <t>Złączka kablowy KLA 16-50</t>
  </si>
  <si>
    <t>Złączka kablowy KLA 25-50</t>
  </si>
  <si>
    <t>Złączka kablowy KLA 35-50</t>
  </si>
  <si>
    <t>Złączka kablowy KLA 50-56</t>
  </si>
  <si>
    <t>Złączka kablowy KLA 6-20</t>
  </si>
  <si>
    <t>Złączka zacisk Wago 2x2,5mm2 2273-202</t>
  </si>
  <si>
    <t xml:space="preserve">Złączka zapinana Wago 2x4mm2 </t>
  </si>
  <si>
    <t xml:space="preserve">Złączka zapinana Wago 3x4mm2 </t>
  </si>
  <si>
    <t xml:space="preserve">Złączka zapinana Wago 5x4mm2 </t>
  </si>
  <si>
    <t>Złączka ZGG 1 x1,5-50z-g AL/CU żo</t>
  </si>
  <si>
    <t>Złączka ZGG 1x1,5-50n AL/CU niebieski</t>
  </si>
  <si>
    <t>Złączka ZGG 1x1,5-50s AL/CU szary</t>
  </si>
  <si>
    <t>Wartość podatku VAT (23%)</t>
  </si>
  <si>
    <t>podpis osoby/osób upoważnionej/upoważnionych</t>
  </si>
  <si>
    <t xml:space="preserve">* we wszystkich pozycjach oznaczonych gwiazdką należy zaoferować ten sam typ tego samego producenta </t>
  </si>
  <si>
    <t>Oprawa do tub ledowych T8 z kloszem z poliwęglanu 2x120cm IP20</t>
  </si>
  <si>
    <t>Przewód komputerowy UTP kat. 5e</t>
  </si>
  <si>
    <t>Przewód komputerowy UTP kat. 6</t>
  </si>
  <si>
    <t>Puszka hermetyczna P3 z wkładem</t>
  </si>
  <si>
    <t>Rozłącznik izolacyjny 160A 3P z widoczną przerwą izolacyjną</t>
  </si>
  <si>
    <t>Rozłącznik izolacyjny 63A 3P z widoczną przerwą izolacyjną</t>
  </si>
  <si>
    <t>Transformator modułowy na szynę TH 63VA 230/24/12</t>
  </si>
  <si>
    <t>Wyłącznik różnicowoprądowy 2 -bieg. 25A/30mA charakt. A  10kA</t>
  </si>
  <si>
    <t>Wyłącznik różnicowoprądowy 2 -bieg. 25A/30mA charakt. AC 10kA</t>
  </si>
  <si>
    <t>Wyłącznik różnicowoprądowy 2 -bieg. 40A/30mA charakt. AC 10kA</t>
  </si>
  <si>
    <t>Wyłącznik różnicowoprądowy 2 -bieg. 40A/30mA charakt. A  10kA</t>
  </si>
  <si>
    <t>Wyłącznik różnicowoprądowy 4 -bieg. 25A/30mA charakt. A 10kA</t>
  </si>
  <si>
    <t>Wyłącznik różnicowoprądowy 4 -bieg. 25A/30mA charakt. AC 10kA</t>
  </si>
  <si>
    <t>Wyłącznik różnicowoprądowy 4 -bieg. 40A/30mA charakt. A 10kA</t>
  </si>
  <si>
    <t>Wyłącznik różnicowoprądowy 4 -bieg. 40A/30mA charakt. AC 10kA</t>
  </si>
  <si>
    <t>Wyłącznik różnicowoprądowy 4 -bieg. 63A/30mA charakt. AC 10kA</t>
  </si>
  <si>
    <t>Piktogram do opraw ewakuacyjnych (wymiar i znak określony w zamówieniu)</t>
  </si>
  <si>
    <t>Wyłącznik różnicowoprądowy 4 -bieg. 63A/30mA charakt. A 10kA</t>
  </si>
  <si>
    <t>Oprawa hermetyczna do tub ledowych T8 2x120cm IP65</t>
  </si>
  <si>
    <t>Oprawa hermetyczna do tub ledowych T8 1x120cm IP65</t>
  </si>
  <si>
    <t>Oprawa hermetyczna do tub ledowych T8 1x150cm IP65</t>
  </si>
  <si>
    <t>Przewód LGY 2,5 mm² kolor czarny, niebieski, żółtozielony</t>
  </si>
  <si>
    <t>USMP - 2</t>
  </si>
  <si>
    <t>USMP - 2 bis</t>
  </si>
  <si>
    <t>Przewód LGY 1,5 mm² kolor czarny, niebieski, żółtozielony</t>
  </si>
  <si>
    <t>Przewód LGY 4 mm² kolor czarny, niebieski, żółtozielony</t>
  </si>
  <si>
    <t>Przewód LGY 10 mm² kolor czarny, niebieski, żółtozielony</t>
  </si>
  <si>
    <t>Przewód LGY 6 mm² kolor czarny, niebieski, żółtozielony</t>
  </si>
  <si>
    <t>Przewód LGY 16 mm² kolor czarny, niebieski, żółtozielony</t>
  </si>
  <si>
    <t>Przewód LGY 25 mm² kolor czarny, niebieski, żółtozielony</t>
  </si>
  <si>
    <t>Przewód LGY 35 mm² kolor czarny, niebieski, żółtozielony</t>
  </si>
  <si>
    <t>Przewód LGY 50 mm² kolor czarny, niebieski, żółtozielony</t>
  </si>
  <si>
    <t>Przewód LGY 70 mm² kolor czarny, niebieski, żółtozielony</t>
  </si>
  <si>
    <t>Łącznik krzywkowy 25A 3-faz. 0-1 w obudowie IP65</t>
  </si>
  <si>
    <t>Łącznik krzywkowy 32A 3-faz. 0-1 w obudowie IP65</t>
  </si>
  <si>
    <t>Łącznik krzywkowy 63A 3-faz. 0-1 w obudowie IP65</t>
  </si>
  <si>
    <t>Czujnik ruchu mikrofalowy DRM-07 do puszki podtynkowej</t>
  </si>
  <si>
    <t>System przyzywowy lampka FEH 2001</t>
  </si>
  <si>
    <t>System przyzywowy przycisk pociągowy FAP 3002</t>
  </si>
  <si>
    <t>System przyzywowy kasownik FAP 2001</t>
  </si>
  <si>
    <t>System przyzywowy transformator FLM 1000</t>
  </si>
  <si>
    <t xml:space="preserve">** we wszystkich pozycjach oznaczonych podwójną gwiazdką należy zaoferować ten sam typ tego samego producenta </t>
  </si>
  <si>
    <t>Adapter podstawowy N/T biały **</t>
  </si>
  <si>
    <t>Adapter rozszerzający N/T biały **</t>
  </si>
  <si>
    <t>Gniazdo P/T 2 x komputerowe białe kat.5e **</t>
  </si>
  <si>
    <t>Gniazdo P/T 2 x komputerowe białe kat.6 **</t>
  </si>
  <si>
    <t>Kołki rozporowe z wkrętem fi 6 przedłużane</t>
  </si>
  <si>
    <t>Kołki rozporowe z wkrętem fi 8 przedłużane</t>
  </si>
  <si>
    <t>Kołki rozporowe z wkrętem fi 10 przedłużane</t>
  </si>
  <si>
    <t>Łącznik klawiszowy 1-biegunowy p/t biały **</t>
  </si>
  <si>
    <t>Łącznik klawiszowy krzyżowy p/t biały **</t>
  </si>
  <si>
    <t>Łącznik klawiszowy schodowy p/t biały **</t>
  </si>
  <si>
    <t>Łącznik klawiszowy świecznikowy p/t biały **</t>
  </si>
  <si>
    <t>Łącznik klawiszowy zwierny p/t biały **</t>
  </si>
  <si>
    <t>Ramka 1-krotna **</t>
  </si>
  <si>
    <t>Ramka 2-krotna **</t>
  </si>
  <si>
    <t>Ramka 3-krotna **</t>
  </si>
  <si>
    <t>Ramka 4-krotna **</t>
  </si>
  <si>
    <t>Ramka 5-krotna **</t>
  </si>
  <si>
    <t>Łączna wartość brutto</t>
  </si>
  <si>
    <t>Łączna wartość netto</t>
  </si>
  <si>
    <t>Rozdzielnia budowlana z miejscem na zabezpieczenia 1G 3F 5P 32A 400V, 1G 3F 16A 400V, 3GN 1F 230V</t>
  </si>
  <si>
    <t>kg</t>
  </si>
  <si>
    <t>Bednarka ocynkowana 25x4mm</t>
  </si>
  <si>
    <t>System przyzywowy podstawa natynkowa 1-krotna</t>
  </si>
  <si>
    <t>System przyzywowy podstawa natynkowa 2-krotna</t>
  </si>
  <si>
    <r>
      <t>Gniazdo 2p+z 45x45 230V 16A b/klucza do puszek podłogowych nachylone pod kątem 45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charset val="238"/>
        <scheme val="minor"/>
      </rPr>
      <t xml:space="preserve"> białe</t>
    </r>
  </si>
  <si>
    <r>
      <t>Gniazdo 2x2p+z 90x45 230V 16A b/klucza do puszek podłogowych nachylone pod kątem 45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charset val="238"/>
        <scheme val="minor"/>
      </rPr>
      <t xml:space="preserve"> białe</t>
    </r>
  </si>
  <si>
    <r>
      <t>Mufa termokurczliwa kabla pięciożyłowego od 1,5 do 10mm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</t>
    </r>
  </si>
  <si>
    <r>
      <t>Mufa termokurczliwa kabla pięciożyłowego od 16 do 70mm</t>
    </r>
    <r>
      <rPr>
        <vertAlign val="superscript"/>
        <sz val="10"/>
        <rFont val="Calibri"/>
        <family val="2"/>
        <charset val="238"/>
        <scheme val="minor"/>
      </rPr>
      <t>2</t>
    </r>
  </si>
  <si>
    <t>Rozdzielnica podtynkowa  1/12 IP 40 (N+PE)</t>
  </si>
  <si>
    <t>Rozdzielnica podtynkowa  1/18 IP 40 (N+PE)</t>
  </si>
  <si>
    <t>Rozdzielnica podtynkowa  2/24 IP 40 (N+PE)</t>
  </si>
  <si>
    <t>Rozdzielnica podtynkowa  3/36 IP 40 (N+PE)</t>
  </si>
  <si>
    <t>do reprezentowania wykonawcy</t>
  </si>
  <si>
    <t>Cena jedn. netto</t>
  </si>
  <si>
    <t>wartość za rok (kol. 6 x kol. 7) 
netto zł</t>
  </si>
  <si>
    <t>Nazwa towaru, symbol(e), typ, producent oferowanego(ych) materiału(ów) elektrycznego(ych)</t>
  </si>
  <si>
    <t>…………………………………………………………………………</t>
  </si>
  <si>
    <t>Licznik energii elektrycznej elektroniczny 3-fazowy 10(100)A na szynę TH 35</t>
  </si>
  <si>
    <t>Akumulator AAA Ni-Mh pojemność min. 1000mAh</t>
  </si>
  <si>
    <t>Akumulator AA Ni-Mh pojemność min. 2500mAh</t>
  </si>
  <si>
    <t>Rura karbowana osłonowa niebieska typu DVR 75</t>
  </si>
  <si>
    <t>Rura karbowana osłonowa niebieska typu DVR 110</t>
  </si>
  <si>
    <t>Rura osłonowa dzielona typu A110PS niebieska 3m</t>
  </si>
  <si>
    <t xml:space="preserve">Rura gładkościenna typu SRS 110 niebieska 6m </t>
  </si>
  <si>
    <t>Baterie alkaliczne 6LR61  9V</t>
  </si>
  <si>
    <t>Bateria alkaliczna LR20   1,5V</t>
  </si>
  <si>
    <t>Bateria alkaliczna LR14   1,5V</t>
  </si>
  <si>
    <t>Baterie LR6/AA   1,5V</t>
  </si>
  <si>
    <t>Baterie LR03/AAA   1,5V</t>
  </si>
  <si>
    <t xml:space="preserve">Dławik kablowy       PG 7     IP68  </t>
  </si>
  <si>
    <t xml:space="preserve">Dławik kablowy       PG 9     IP68  </t>
  </si>
  <si>
    <t xml:space="preserve">Dławik kablowy       PG 11   IP68  </t>
  </si>
  <si>
    <t xml:space="preserve">Dławik kablowy       PG 13,5IP68 </t>
  </si>
  <si>
    <t xml:space="preserve">Dławik kablowy       PG 16   IP68 </t>
  </si>
  <si>
    <t xml:space="preserve">Dławik kablowy       PG 21   IP68 </t>
  </si>
  <si>
    <t xml:space="preserve">Dławik kablowy       PG 29   IP68 </t>
  </si>
  <si>
    <t xml:space="preserve">Dławik kablowy       PG 36   IP68 </t>
  </si>
  <si>
    <t xml:space="preserve">Dławik kablowy       PG 42   IP68 </t>
  </si>
  <si>
    <t xml:space="preserve">Dławik kablowy       PG 48   IP68 </t>
  </si>
  <si>
    <t>Drut ocynkowany fi  8mm</t>
  </si>
  <si>
    <t>Gniazdo P/T 2xHDMI białe**</t>
  </si>
  <si>
    <t>Gniazdo P/T 2xHDMI białe*</t>
  </si>
  <si>
    <t>Gniazdo przyłączeniowe GU10</t>
  </si>
  <si>
    <t>Gniazdo przyłączeniowe G6.35</t>
  </si>
  <si>
    <t>Gniazdo przyłączeniowe G13</t>
  </si>
  <si>
    <t>Gniazdo przyłączeniowe G5</t>
  </si>
  <si>
    <t xml:space="preserve">Końcówka kablowa izolowana 10-70mm2 </t>
  </si>
  <si>
    <t>Końcówka kablowa izolowana 10-95mm2</t>
  </si>
  <si>
    <t>Korytko siatkowe typu KDS/KDSO100H60/3</t>
  </si>
  <si>
    <t>Drabinka kablowa typu DKD 100H45/3N</t>
  </si>
  <si>
    <t>Latarka czołowa: min 5 trybów pracy, w zestawie akumulator + ładowarka sieciowa, zoom, regulowana opaska</t>
  </si>
  <si>
    <t>Listwa zaciskowa 12x10mm2 miękka</t>
  </si>
  <si>
    <t>Listwa zaciskowa 12x4mm2 miękka</t>
  </si>
  <si>
    <t>Listwa zaciskowa 12x6mm2 miękka</t>
  </si>
  <si>
    <t>Łącznik klawiszowy potrójny p/t biały **</t>
  </si>
  <si>
    <t>Łącznik klawiszowy potrójny p/t biały *</t>
  </si>
  <si>
    <t>Łącznik pojedynczy hermetyczny natynkowy IP66</t>
  </si>
  <si>
    <t>Ładowarka uniwerslana do akumulatorów AAA, AA, C, D, 9V</t>
  </si>
  <si>
    <t>Oprawa downlight LED p/t moc max. 16W strumień min. 2050lm 4000K IP44</t>
  </si>
  <si>
    <t>Oprawa downlight LED p/t moc max. 26W strumień min. 3550lm 4000K IP44</t>
  </si>
  <si>
    <t>Oprawa do tub ledowych T8 z kloszem z poliwęglanu 2x60cm IP20</t>
  </si>
  <si>
    <t>Moduł awaryjny do opraw LED 12W 3H AT 4000mAh LiFePO4</t>
  </si>
  <si>
    <t>Profil aluminiowy do taśmy LED natynkowy 2m</t>
  </si>
  <si>
    <t>Przedłużacz 5x2p+z 5mb biały</t>
  </si>
  <si>
    <t>Przewód komputerowy UTP kat. 6A</t>
  </si>
  <si>
    <t>Przewód koncentryczny 75 Ohm biały</t>
  </si>
  <si>
    <t xml:space="preserve">Rozłącznik bezpiecznikowy RBK 1 250A </t>
  </si>
  <si>
    <t xml:space="preserve">Rozłącznik bezpiecznikowy RBK 2 400A </t>
  </si>
  <si>
    <t xml:space="preserve">Rozłącznik bezpiecznikowy RBK 3 630A </t>
  </si>
  <si>
    <t>Rura elektroinstalacyjna sztywna biała  RL 25mm (3m)</t>
  </si>
  <si>
    <t>Rura elektroinstalacyjna sztywna biała  RL 32mm (3m)</t>
  </si>
  <si>
    <t>Rura elektroinstalacyjna sztywna biała  RL 40mm (3m)</t>
  </si>
  <si>
    <t>Rura elektroinstalacyjna sztywna biała  RL 50mm (3m)</t>
  </si>
  <si>
    <t>Słup parkowy aluminiowy wysokości 4,5m</t>
  </si>
  <si>
    <t>Słup stalowy wysokość 8m</t>
  </si>
  <si>
    <t>Szybkozłączka jednożyłowa przelotowa typu UY2 (podwójna)</t>
  </si>
  <si>
    <t>Szybkozłączka jednożyłowa przelotowa typu UR2 (potrójna)</t>
  </si>
  <si>
    <t>Szyna łączeniowa 1-fazowa 57 modułowa grzebieniowa 16mm2</t>
  </si>
  <si>
    <t>Taśma samowulkanizująca wymiar 19mm x 9,15m</t>
  </si>
  <si>
    <t xml:space="preserve">Taśma aluminiowa 1x10 mm   </t>
  </si>
  <si>
    <t>Taśma antykorozyjna do uziomów 50mm x 10m</t>
  </si>
  <si>
    <t>Taśma LED 12V moc min. 9W/m barwa neutralna IP20</t>
  </si>
  <si>
    <t>Wentylator łazienkowy ścienny Ø 200 biały</t>
  </si>
  <si>
    <t xml:space="preserve">Wyłącznik różnicowoprądowy trójfazowy z zabezp. nadmiarowym B10A/30mA chartakt. AC </t>
  </si>
  <si>
    <t xml:space="preserve">Wyłącznik różnicowoprądowy trójfazowy z zabezp. nadmiarowym B16A/30mA chartakt. AC </t>
  </si>
  <si>
    <t xml:space="preserve">Wyłącznik różnicowoprądowy trójfazowy z zabezp. nadmiarowym B20A/30mA chartakt. AC </t>
  </si>
  <si>
    <t xml:space="preserve">Wyłącznik różnicowoprądowy trójfazowy z zabezp. nadmiarowym B25A/30mA chartakt. AC </t>
  </si>
  <si>
    <t xml:space="preserve">Wyłącznik różnicowoprądowy trójfazowy z zabezp. nadmiarowym B32A/30mA chartakt. AC </t>
  </si>
  <si>
    <t xml:space="preserve">Wyłącznik różnicowoprądowy trójfazowy z zabezp. nadmiarowym B6A/30mA chartakt. AC </t>
  </si>
  <si>
    <t xml:space="preserve">Wyłącznik różnicowoprądowy trójfazowy z zabezp. nadmiarowym C10A/30mA chartakt. AC </t>
  </si>
  <si>
    <t xml:space="preserve">Wyłącznik różnicowoprądowy trójfazowy z zabezp. nadmiarowym C16A/30mA chartakt. AC </t>
  </si>
  <si>
    <t xml:space="preserve">Wyłącznik różnicowoprądowy trójfazowy z zabezp. nadmiarowym C20A/30mA chartakt. AC </t>
  </si>
  <si>
    <t xml:space="preserve">Wyłącznik różnicowoprądowy trójfazowy z zabezp. nadmiarowym C25A/30mA chartakt. AC </t>
  </si>
  <si>
    <t xml:space="preserve">Wyłącznik różnicowoprądowy trójfazowy z zabezp. nadmiarowym C32A/30mA chartakt. AC </t>
  </si>
  <si>
    <t xml:space="preserve">Wyłącznik różnicowoprądowy trójfazowy z zabezp. nadmiarowym C6A/30mA chartakt. AC </t>
  </si>
  <si>
    <t>Zasilacz napięciowy do LED 100W 12V</t>
  </si>
  <si>
    <t>Zasilacz prądowy do LED 50W regulacja prądu w zakresie 350-700mA</t>
  </si>
  <si>
    <t xml:space="preserve">Trzymacz (blokada) do złączek na szynę TH35 </t>
  </si>
  <si>
    <t>Żarówka LED AR111 GU10 moc max. 15W strumień min. 1000lm 230V barwa neutralna</t>
  </si>
  <si>
    <t xml:space="preserve">Żarówka LED kapsułka moc max. 2W strumień min. 200lm G4 12V </t>
  </si>
  <si>
    <t xml:space="preserve">Żarówka LED kapsułka moc max. 2W strumień min. 200lm GY6.35 12V </t>
  </si>
  <si>
    <t xml:space="preserve">Żarówka LED R50 E14 230V moc max. 6W strumień min. 400lm </t>
  </si>
  <si>
    <t xml:space="preserve">Żarówka LED R63 E27 230V moc max. 8W strumień min. 600lm </t>
  </si>
  <si>
    <t>Żarówka kulka LED E14 230V moc max. 6.5W strumień min. 800lm 4000K</t>
  </si>
  <si>
    <t>Żarówka świeczka LED E14 230V moc max. 7W strumień min. 800lm 4000K</t>
  </si>
  <si>
    <t>Żarówka świeczka LED E14 230V moc max. 5.5W strumień min. 520lm 4000K</t>
  </si>
  <si>
    <t>Żarówka tradycyjna LED E27 230V moc max. 18W strumień min. 2450lm 4000K</t>
  </si>
  <si>
    <t>Żarówka tradycyjna LED E27 230V moc max. 11W strumień min. 1500lm 4000K</t>
  </si>
  <si>
    <t>Żarówka tradycyjna LED E27 230V moc max. 9W strumień min. 1050lm 4000K</t>
  </si>
  <si>
    <t>Żarówka tradycyjna LED E27 230V moc max. 7W strumień min. 800lm 4000K</t>
  </si>
  <si>
    <t>Żarówka tradycyjna LED E27 230V moc max. 5W strumień min. 470lm 4000K</t>
  </si>
  <si>
    <t xml:space="preserve">Żarówka tablicowa LED E14 moc max. 2W strumień min. 150lm </t>
  </si>
  <si>
    <t>Żarówka kapsułka LED moc max. 7W strumień min. 780lm G9 230V biała neutralna</t>
  </si>
  <si>
    <t>Żarówka kapsułka LED moc max. 4.5W strumień min. 530lm G9 230V biała neutralna</t>
  </si>
  <si>
    <t>Żarówka kapsułka LED moc max. 2.5W strumień min. 210lm G9 230V biała neutralna</t>
  </si>
  <si>
    <t>kg.</t>
  </si>
  <si>
    <t>kpl.</t>
  </si>
  <si>
    <t>Oprawa downlight LED - obudowa do montażu natynkowego kompatybilna z oprawą z pozycji powyżej</t>
  </si>
  <si>
    <t>Oprawa downlight LED - obudowa do montażu natynkowego kompatybilna z oprawą z pozycji  powyżej</t>
  </si>
  <si>
    <t>Fundament do słupa parkowego 4,5m z pozycji powyżej</t>
  </si>
  <si>
    <t>Fundament do słupa stalowego 8m z pozycji powyżej</t>
  </si>
  <si>
    <t>Zamek do drzwi metalowych rozdzielnic FW…FT</t>
  </si>
  <si>
    <t>Wtyczka siłowa 16A 4P 400V IP44</t>
  </si>
  <si>
    <t>Wtyczka siłowa 32A 4P 400V IP44</t>
  </si>
  <si>
    <t>Oprawa hermetyczna do tub ledowych T8 2x150cm IP65</t>
  </si>
  <si>
    <t>Rozdzielnica podtynkowa  1/8 IP 40 (N+PE)</t>
  </si>
  <si>
    <t xml:space="preserve">Taśma izolacyjna 701 SUPER 19mm x 20m </t>
  </si>
  <si>
    <t>Klosz do profilu aluminiowego 2m z pozycji powyżej</t>
  </si>
  <si>
    <t xml:space="preserve">Opaski TRYTYTKI GT -370HD </t>
  </si>
  <si>
    <t>Opaski TRYTYTKI GT -300STC</t>
  </si>
  <si>
    <t xml:space="preserve">Opaski TRYTYTKI GT -300IC </t>
  </si>
  <si>
    <t xml:space="preserve">Opaski TRYTYTKI GT -200MC </t>
  </si>
  <si>
    <t>Listwa zaciskowa 12x2,5mm2 miękka</t>
  </si>
  <si>
    <t>Listwa zaciskowa 12x16mm2 miękka</t>
  </si>
  <si>
    <t>Akryl biały 300ml</t>
  </si>
  <si>
    <t>Rura karbowana osłonowa niebieska typu DVR 50</t>
  </si>
  <si>
    <t>Czujnik ruchu podtynkowy 360 stopni biały 230V</t>
  </si>
  <si>
    <t xml:space="preserve">Czujnik ruchu natynkowy 360 stopni DR-6W biały 230V </t>
  </si>
  <si>
    <t>Czujnik ruchu IS 140-2 1000W 140 stopni biały</t>
  </si>
  <si>
    <t>Czujnik ruchu IS 2160 600W 160 stopni biały</t>
  </si>
  <si>
    <t>Dzwonek domowy na szynę TH 35</t>
  </si>
  <si>
    <t>Elektroniczny dzwonek bezprzewodowy zasilany bateryjnie zasięg 350m w terenie otwartym z przyciskiem hermetycznym</t>
  </si>
  <si>
    <t>Elektroniczny dzwonek zasilany sieciowo 230V zasięg 350m w terenie otwartym z przyciskiem hermetycznym</t>
  </si>
  <si>
    <t>Główka bezpiecznikowa DO1 KN D01 E14</t>
  </si>
  <si>
    <t>Główka bezpiecznikowa DO2 KN D02 E18</t>
  </si>
  <si>
    <t>Gniazdo 2p+z 16A 230V z klapką białe IP44 **</t>
  </si>
  <si>
    <t>Gniazdo 2p+z 16A 230V z klapką białe IP44 *</t>
  </si>
  <si>
    <t xml:space="preserve">Gniazdo 2xRJ45 kat.5e UTP natynkowe </t>
  </si>
  <si>
    <t xml:space="preserve">Gniazdo 2xRJ45 kat.6 UTP natynkowe </t>
  </si>
  <si>
    <t>Gniazdo jednofazowe gumowe przenośne 230V 16A 2p+z IP44</t>
  </si>
  <si>
    <t>Gniazdo jednofazowe gumowe przenośne rozgałęźne 3x230V 16A 2p+z IP44</t>
  </si>
  <si>
    <t>Gniazdo modułowe 2p+z 16A 230V na szynę TH</t>
  </si>
  <si>
    <t>Gniazdo N/T pojedyncze białe 2p+z  16A</t>
  </si>
  <si>
    <t>Gniazdo N/T podwójne białe 2x2p+z  16A</t>
  </si>
  <si>
    <t>Gniazdo P/T 230V podwójne białe 2x2p+z 16A</t>
  </si>
  <si>
    <t>Gniazdo P/T 230V pojedyncze białe 2p+z 16A</t>
  </si>
  <si>
    <t>Gniazdo P/T 230V pojedyncze hermetyczne białe 2p+z 16A</t>
  </si>
  <si>
    <t>Gniazdo P/T 230V 2p+z 16A komputerowe DATA białe z kluczem **</t>
  </si>
  <si>
    <t>Gniazdo P/T 230V 2p+z 16A komputerowe DATA białe z kluczem *</t>
  </si>
  <si>
    <t>Gniazdo p/t 2p+z 16A białe bez ramki **</t>
  </si>
  <si>
    <t>Gniazdo p/t 2p+z 16A białe bez ramki  *</t>
  </si>
  <si>
    <t>Gniazdo p/t 2x2p+z 16A białe bez ramki z przesłonami IP20 **</t>
  </si>
  <si>
    <t>Gniazdo p/t 2x2p+z 16A białe bez ramki  *</t>
  </si>
  <si>
    <t>Gniazdo przenośne 16A 230V 3P IP44 w kolorze niebieskim</t>
  </si>
  <si>
    <t>Gniazdo hermetyczne 2p+z 230V natynkowe IP66</t>
  </si>
  <si>
    <t>Moduł gniazda keystone RJ45 kat.5e</t>
  </si>
  <si>
    <t>Moduł gniazda keystone RJ45 kat.6</t>
  </si>
  <si>
    <t>Moduł gniazda keystone RJ45 kat.6A</t>
  </si>
  <si>
    <t>Gniazdo siłowe 16A 5P IP44 przenośne</t>
  </si>
  <si>
    <t>Gniazdo siłowe 16A 5P IP44 stałe</t>
  </si>
  <si>
    <t>Gniazdo siłowe 32A 5P IP44 przenośne</t>
  </si>
  <si>
    <t>Gniazdo siłowe 32A 5P IP44 stałe</t>
  </si>
  <si>
    <t>Gniazdo siłowe 63A 5P IP67 przenośne</t>
  </si>
  <si>
    <t>Gniazdo siłowe 63A 5P IP67 stałe</t>
  </si>
  <si>
    <t>Kłódka energetyczna patentowa Master Key poziom dostępu K1</t>
  </si>
  <si>
    <t>Klej montażowy typu Mamut 290ml</t>
  </si>
  <si>
    <t>Kołki rozporowe do elewacji z wkretem i śrubą: wymiar wkręta fi 8x220mm gwint wewnętrzny M5</t>
  </si>
  <si>
    <t>Kołki do styropianu 25x50mm</t>
  </si>
  <si>
    <t>Kołek rozporowy do zamocowań w ścianach z płyt gipsowo-kartonowych z wkrętem ocynkowanym fi=10mm</t>
  </si>
  <si>
    <t>Kołek samonawiercający do płyt g-k     14 x 32 ZnAL</t>
  </si>
  <si>
    <t>Kołek samonawiercający do płyt g-k     14 x 22 plastik</t>
  </si>
  <si>
    <t>Końcówka tulejkowa izolowana      HI 10/10</t>
  </si>
  <si>
    <t>Końcówka tulejkowa izolowana      HI 2,5/12</t>
  </si>
  <si>
    <t>Końcówka tulejkowa izolowana      HI 25/12</t>
  </si>
  <si>
    <t>Końcówka tulejkowa izolowana      HI 4/12</t>
  </si>
  <si>
    <t>Końcówka tulejkowa izolowana      HI 50/20</t>
  </si>
  <si>
    <t>Końcówka tulejkowa izolowana      HI 6/10</t>
  </si>
  <si>
    <t>Końcówka tulejkowa izolowana      HI 6/12</t>
  </si>
  <si>
    <t>Końcówka tulejkowa izolowana      HI 2x2,5/12</t>
  </si>
  <si>
    <t>Końcówka tulejkowa izolowana      HI 2x6/12</t>
  </si>
  <si>
    <t>Korytko perforowane stalowe ocynkowane 100/42mm grubość 0,5mm</t>
  </si>
  <si>
    <t>Konstrukcja wsporcza ścienno - sufitowa do montażu korytek stalowych szerokość 100mm</t>
  </si>
  <si>
    <t>Lampa drogowa LED E40 moc max. 49W strumień min. 10000lm 4000K min. 25000h 230V</t>
  </si>
  <si>
    <t>Lampa drogowa LED E27 moc max. 26W strumień min. 4500lm 4000K min. 25000h 230V</t>
  </si>
  <si>
    <t>Lampa drogowa LED E40 moc max. 40W strumień min. 7500lm 4000K min. 25000h 230V</t>
  </si>
  <si>
    <t>Lampka sygnalizacyjna modułowa 3F 3xLED czerwony zielony żółty TH35</t>
  </si>
  <si>
    <t>Lampka sygnalizacyjna modułowa 1F 1xLED czerwony TH35</t>
  </si>
  <si>
    <t>Licznik energii elektrycznej elektroniczny 1-fazowy 5/45A 230V na szynę TH35</t>
  </si>
  <si>
    <t>Listwa kablowa 16 x 10</t>
  </si>
  <si>
    <t>Listwa kablowa 16 x 16</t>
  </si>
  <si>
    <t>Listwa kablowa 35 x 10</t>
  </si>
  <si>
    <t>Listwa kablowa 230 x 60 x 2000</t>
  </si>
  <si>
    <t xml:space="preserve">Listwa kablowa 150 x 60 x 2000 </t>
  </si>
  <si>
    <t>Listwa kablowa z przegrodą 90 x 40.2</t>
  </si>
  <si>
    <t>Listwa kablowa z przegrodą 60 x 40.2</t>
  </si>
  <si>
    <t>Listwa kablowa z przegrodą 50 x 20.2</t>
  </si>
  <si>
    <t>Listwa kablowa z przegrodą 40 x 16.2</t>
  </si>
  <si>
    <t>Listwa kablowa 40 x 20.1</t>
  </si>
  <si>
    <t>Listwa kablowa 40 x 25.1</t>
  </si>
  <si>
    <t>Listwa komputerowa przewód 1,5m 5x2p+z z wyłącznikiem 0/1 i bezpiecznikiem</t>
  </si>
  <si>
    <t>Listwa komputerowa przewód 3,0m 5x2p+z z wyłącznikiem 0/1 i bezpiecznikiem</t>
  </si>
  <si>
    <t>Listwa komputerowa przewód 5,0m 5x2p+z z wyłącznikiem 0/1 i bezpiecznikiem</t>
  </si>
  <si>
    <t>Łącznik pojedynczy n/t 16A biały z zaciskami śrubowymi</t>
  </si>
  <si>
    <t>Łącznik podwójny n/t 16A biały z zaciskami śrubowymi</t>
  </si>
  <si>
    <t>Łącznik klawiszowy zwierny żaluzjowy p/t biały **</t>
  </si>
  <si>
    <t>Łącznik klawiszowy zwierny żaluzjowy p/t biały *</t>
  </si>
  <si>
    <t>Łącznik n/t świecznikowy biały hermetyczny z zaciskami śrubowymi</t>
  </si>
  <si>
    <t>Łącznik n/t zwierny biały „dzwonek” hermetyczny z zaciskami śrubowymi</t>
  </si>
  <si>
    <t>Modułowy rozłącznik izolacyjny 1P 63A prąd zwarciowy 10kA</t>
  </si>
  <si>
    <t>Modułowy rozłącznik izolacyjny 4P 100A prąd zwarciowy 10kA</t>
  </si>
  <si>
    <t>Modułowy rozłącznik izolacyjny 3P 100A prąd zwarciowy 10kA</t>
  </si>
  <si>
    <t>Oprawka typu 37/SVD obejma stalowa (T8)</t>
  </si>
  <si>
    <t>Oprawka typu 36/SVD obejma stalowa (T5)</t>
  </si>
  <si>
    <t xml:space="preserve">Podstawka samoprzylepna do opasek 19x19 mm </t>
  </si>
  <si>
    <t xml:space="preserve">Podstawka samoprzylepna do opasek 28x28 mm </t>
  </si>
  <si>
    <t>Przekaźnik elektromagnetyczny 1Z 16A 230V TH35</t>
  </si>
  <si>
    <t>Przekaźnik impulsowy 1Z 16A 230V TH35</t>
  </si>
  <si>
    <t>Przekładnik prądowy na przewód fi 22 mm prąd pierwotny 100A prąd wtórny 5A</t>
  </si>
  <si>
    <t>Przekładnik prądowy na szynę z otworem 30/25/20x10 prąd pierwotny 100A prąd wtórny 5A</t>
  </si>
  <si>
    <t>Przewód OnPd żo 3 x 1,5 mm² 450/750V</t>
  </si>
  <si>
    <t>Przewód OnPd żo 3 x 2,5 mm² 450/750V</t>
  </si>
  <si>
    <t>Przewód OnPd żo 5 x 10 mm² 450/750V</t>
  </si>
  <si>
    <t>Przewód OnPd żo 5 x 16 mm² 450/750V</t>
  </si>
  <si>
    <t>Przewód OWY 4 x 1,5 mm² 300/500V biały</t>
  </si>
  <si>
    <t>Przewód OWY 5 x 1,5 mm² 300/500V biały</t>
  </si>
  <si>
    <t>Przewód OMY 2 x 1,5 mm² 300/300V biały</t>
  </si>
  <si>
    <t>Przewód OMY 3 x 1,5 mm² 300/300V biały</t>
  </si>
  <si>
    <t>Przewód OWY 3 x 0,75 mm² 300/500V biały</t>
  </si>
  <si>
    <t>Przewód OWY 3 x 1 mm² 300/500V biały</t>
  </si>
  <si>
    <t>Przewód OWY 3 x 2,5 mm² 300/500V biały</t>
  </si>
  <si>
    <t>Przewód YDY ŻO 5 x 6 mm² biały 750V</t>
  </si>
  <si>
    <t>Przewód YDYp 4 x 1,5 mm² biały 750V</t>
  </si>
  <si>
    <t>Przewód YDYp 5 x 1,5 mm² biały 750V</t>
  </si>
  <si>
    <t>Przewód YDYp 5 x 2,5 mm² biały 750V</t>
  </si>
  <si>
    <r>
      <t>Puszka hermetyczna n/t PK-4 z wkładem 5x10mm</t>
    </r>
    <r>
      <rPr>
        <vertAlign val="superscript"/>
        <sz val="10"/>
        <rFont val="Calibri"/>
        <family val="2"/>
        <charset val="238"/>
        <scheme val="minor"/>
      </rPr>
      <t xml:space="preserve">2 </t>
    </r>
    <r>
      <rPr>
        <sz val="10"/>
        <rFont val="Calibri"/>
        <family val="2"/>
        <charset val="238"/>
        <scheme val="minor"/>
      </rPr>
      <t>IP55</t>
    </r>
  </si>
  <si>
    <t>Rozdzielnica podtynkowa 3x24 IP30 (N+PE) FW324FT + zamek z kluczykiem</t>
  </si>
  <si>
    <t>Rozdzielnica podtynkowa 4x24 IP30 (N+PE) FW424FT + zamek z kluczykiem</t>
  </si>
  <si>
    <t>Rozdzielnica podtynkowa 5x24 IP30 (N+PE) FW524FT + zamek z kluczykiem</t>
  </si>
  <si>
    <t>Rozdzielnica podtynkowa 6x24 IP30 (N+PE) FW624FT + zamek z kluczykiem</t>
  </si>
  <si>
    <t>Rozdzielnica natynkowa RH 1 x 18 mod.+ listwy   IP 65</t>
  </si>
  <si>
    <t>Rozdzielnica natynkowa RH 3 x 12 mod.+ listwy   IP 65</t>
  </si>
  <si>
    <t>Rozdzielnica natynkowa RH 3 x 18 mod.+ listwy   IP 65</t>
  </si>
  <si>
    <t>Rozdzielnica natynkowa RH 3 x 24 mod.+ listwy   IP 65</t>
  </si>
  <si>
    <t>Rozdzielnica natynkowa RH 4 x 18 mod.+ listwy   IP 65</t>
  </si>
  <si>
    <t>Rozdzielnica natynkowa 6x24 IP30 zaciski N+PE + zamek z kluczykiem</t>
  </si>
  <si>
    <t>Rozdzielnica natynkowa 4x36 IP30 zaciski N+PE + zamek z kluczykiem</t>
  </si>
  <si>
    <t xml:space="preserve">Rozłącznik bezpiecznikowy poziomy D02 1P 63A L71M </t>
  </si>
  <si>
    <t xml:space="preserve">Rozłącznik bezpiecznikowy poziomy D02 3P 63A L73M </t>
  </si>
  <si>
    <t>Rozłącznik bezpiecznikowy 1P 63A D02</t>
  </si>
  <si>
    <t>Rozłącznik bezpiecznikowy 3P 63A D02</t>
  </si>
  <si>
    <t>Rura elektroinstalacyjna sztywna biała  RL 20mm (3m)</t>
  </si>
  <si>
    <t>Rury termokurczliwe cienkościenne – samogasnące RTS 25,4/12,7</t>
  </si>
  <si>
    <t>Rury termokurczliwe cienkościenne – samogasnące RTS 2,4/1,2</t>
  </si>
  <si>
    <t>Rury termokurczliwe cienkościenne – samogasnące RTS 19/9,5</t>
  </si>
  <si>
    <t>Rury termokurczliwe cienkościenne – samogasnące RTS 12,7/6,4</t>
  </si>
  <si>
    <t>Rury termokurczliwe cienkościenne – samogasnące RTS 4,8/2,4</t>
  </si>
  <si>
    <t>Rury termokurczliwe cienkościenne – samogasnące RTS 6,4/3,2</t>
  </si>
  <si>
    <t>Rury termokurczliwe cienkościenne – samogasnące RTS 9,5/4,8</t>
  </si>
  <si>
    <t>Rury termokurczliwe cienkościenne – samogasnące RTS 3,2/1,6</t>
  </si>
  <si>
    <t xml:space="preserve">Stycznik instalacyjny modułowy na szynę TH35  R20 – 20  230V    </t>
  </si>
  <si>
    <r>
      <t>Szyna grzebieniowa widełkowa 4P 10mm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56M KDN463B</t>
    </r>
  </si>
  <si>
    <r>
      <t>Szyna grzebieniowa widełkowa do RCCB 2P 16mm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54M KDN451E</t>
    </r>
  </si>
  <si>
    <t>Szyna prądowa trójfazowa 3F 54 16mm² 80A</t>
  </si>
  <si>
    <t>System przyzywowy ramka 1-krotna</t>
  </si>
  <si>
    <t>System przyzywowy ramka 2-krotna</t>
  </si>
  <si>
    <t>Uchwyt paskowy czarny   UP-22</t>
  </si>
  <si>
    <t>Uchwyt paskowy czarny   UP-30</t>
  </si>
  <si>
    <t>Uchwyt regulowany na słup do oprawy ulicznej fi 60</t>
  </si>
  <si>
    <t xml:space="preserve">Uziom składany kompletny fi16 L=2x1500mm + złącze krzyżowe + pobijak </t>
  </si>
  <si>
    <t>Uziom składany przedłużka fi16 L=1500mm kompatybilny z pozycją powyżej</t>
  </si>
  <si>
    <t>Wkładka energetyczna do złącz zewnętrznych + klucze</t>
  </si>
  <si>
    <t>Wkładka topikowa przemysłowa zwłoczna WT-1C /gG 35A</t>
  </si>
  <si>
    <t>Wkładka topikowa przemysłowa zwłoczna WT-1 /gG 250A</t>
  </si>
  <si>
    <t>Wkładka topikowa WT-00C gG 32A 500V</t>
  </si>
  <si>
    <t>Wkładka topikowa WT-00C gG 50A 500V</t>
  </si>
  <si>
    <t>Wkładka topikowa WT-00C gG 63A 500V</t>
  </si>
  <si>
    <t>Wkładka topikowa WT-00C gG 80A 500V</t>
  </si>
  <si>
    <t>Wkładka topikowa WT-00C gG 100A 500V</t>
  </si>
  <si>
    <t>Wkładka topikowa WT-00C gG 125A K 500V</t>
  </si>
  <si>
    <t>Wkładka topikowa WT-00C gG 160A K 400V</t>
  </si>
  <si>
    <t>Wkładka topikowa WT-00C gG 25A 500V</t>
  </si>
  <si>
    <t>Wtyczka 16A 2p+z biała kątowa</t>
  </si>
  <si>
    <t xml:space="preserve">Wtyczka 16A 2p+z biała prosta    </t>
  </si>
  <si>
    <t>Wtyczka jednofazowa gumowa 16A 2p+z IP44</t>
  </si>
  <si>
    <t>Wtyczka siłowa 16A 5P 400V IP44</t>
  </si>
  <si>
    <t>Wtyczka siłowa 32A 5P 400V IP44</t>
  </si>
  <si>
    <t>Wtyczka siłowa 63A 5P 400V IP67</t>
  </si>
  <si>
    <t>Wyłącznik elektromagnetyczny z przyciskiem bezpieczeństwa 400V IP54 20P0831</t>
  </si>
  <si>
    <t>Wyłącznik nadprądowy 3 biegun 63A charakterystyka B 10kA</t>
  </si>
  <si>
    <t xml:space="preserve">Wyłącznik PPOŻ NO+NC w obudowie czerwonej n/t  </t>
  </si>
  <si>
    <r>
      <t>Zacisk rozdzielczy 6-50mm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Al/Cu niebieski KE66.2</t>
    </r>
  </si>
  <si>
    <r>
      <t>Zacisk rozdzielczy 6-50mm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Al/Cu szary KE66</t>
    </r>
  </si>
  <si>
    <r>
      <t>Zacisk rozdzielczy 6-50mm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Al/Cu żółto-zielony KE66.3</t>
    </r>
  </si>
  <si>
    <t>Zestaw instalacyjny z gniazdem N/T ZI05/R442 GN32A 5P+2xgn1-faz. 0-1 IP44</t>
  </si>
  <si>
    <t>Zestaw instalacyjny z gniazdem N/T ZI04/R211 GN16A 5P+2xgn1-faz. 0-1 IP44</t>
  </si>
  <si>
    <t>Złączka  AL/Cu 25-150mm² na szynę TH ż/o</t>
  </si>
  <si>
    <t>Złączka  AL/Cu 25-150mm² na szynę TH szara</t>
  </si>
  <si>
    <t>Złączka  AL/Cu 25-150mm² na szynę TH niebieska</t>
  </si>
  <si>
    <t>Złączka kompensacyjna do rur elektroinstalacyjnych biała 20mm</t>
  </si>
  <si>
    <t>Złączka kompensacyjna do rur elektroinstalacyjnych biała 25mm</t>
  </si>
  <si>
    <t>Złączka kompensacyjna do rur elektroinstalacyjnych biała 32mm</t>
  </si>
  <si>
    <t>Złączka kompensacyjna do rur elektroinstalacyjnych biała 40mm</t>
  </si>
  <si>
    <t>Złączka kompensacyjna do rur elektroinstalacyjnych biała 50mm</t>
  </si>
  <si>
    <t>Złączka na szynę TH35 4mm2 szara, niebieska, zółtozielona</t>
  </si>
  <si>
    <t>Złączka na szynę TH35 6mm2 szara, niebieska, zółtozielona</t>
  </si>
  <si>
    <t>Złączka na szynę TH35 10mm2 szara, niebieska, zółtozielona</t>
  </si>
  <si>
    <t>Złączka zacisk Wago 3x2,5mm2 2273-203</t>
  </si>
  <si>
    <t>Złączka zacisk Wago 4x2,5mm2 2273-204</t>
  </si>
  <si>
    <t>Złączka zacisk Wago 5x2,5mm2 2273-205</t>
  </si>
  <si>
    <t>Złączka zacisk Wago 8x2,5mm2 2273-208</t>
  </si>
  <si>
    <t>Złączka zapinana Wago 2x4mm2 - przelotowa</t>
  </si>
  <si>
    <t>Złączka WAGO 2x6,0mm2 221-612</t>
  </si>
  <si>
    <t>Złączka WAGO 3x6,0mm2 221-613</t>
  </si>
  <si>
    <t>Złączka WAGO 5x6,0mm2 221-615</t>
  </si>
  <si>
    <t>Żarówka LED MR16 moc max. 5W strumień min. 550lm GU10 230V 4000K</t>
  </si>
  <si>
    <t>Żarówka LED MR16 moc max. 7W strumień min. 650lm GU5.3 12V 4000K</t>
  </si>
  <si>
    <t>Przewód niepalny HDGs żo 300/500V 3x1,5mm2</t>
  </si>
  <si>
    <t>Przewód niepalny HDGs żo 300/500V 3x2,5mm2</t>
  </si>
  <si>
    <t>Puszka instalacyjna PP-BXM E90 przelotowo-rozgałęźna 3 zaciskowa (0,5-6mm2)</t>
  </si>
  <si>
    <t xml:space="preserve">Świetlówka LED tuba z trzonkiem G13 600mm max. 8W barwa 840 min. 800lm min. 50 000h ilość cykli przełączania min. 200 000 cosϕ min. 0,9 T8 zasilanie jednostronne 230V </t>
  </si>
  <si>
    <t xml:space="preserve">Świetlówka LED tuba z trzonkiem G13 1200mm max. 15.5W barwa 840 min. 1800lm min. 50 000h ilość cykli przełączania min. 200 000 cosϕ min. 0,9 T8 zasilanie jednostronne 230V </t>
  </si>
  <si>
    <t xml:space="preserve">Świetlówka LED tuba z trzonkiem G13 1500mm max. 20W barwa 840 min. 2200lm min. 50 000h ilość cykli przełączania min. 200 000 cosϕ min. 0,9 T8 zasilanie jednostronne 230V </t>
  </si>
  <si>
    <t xml:space="preserve">Świetlówka LED tuba z trzonkiem G13 600mm max. 8W barwa 840 min. 1050lm min. 60 000h ilość cykli przełączania min. 200 000 cosϕ min. 0,9 T8 zasilanie jednostronne 230V </t>
  </si>
  <si>
    <t xml:space="preserve">Świetlówka LED tuba z trzonkiem G13 1200mm max. 15.5W barwa 840 min. 2500lm min. 60 000h ilość cykli przełączania min. 200 000 cosϕ min. 0,9 T8 zasilanie jednostronne 230V </t>
  </si>
  <si>
    <t xml:space="preserve">Świetlówka LED tuba z trzonkiem G13 1500mm max. 23W barwa 840 min. 3700lm min. 60 000h ilość cykli przełączania min. 200 000 cosϕ min. 0,9 T8 zasilanie jednostronne 230V </t>
  </si>
  <si>
    <t xml:space="preserve">Świetlówka LED tuba z trzonkiem G13 900mm max. 12W barwa 840 min. 1575lm min. 60 000h ilość cykli przełączania min. 200 000 cosϕ min. 0,9 T8 zasilanie jednostronne 230V </t>
  </si>
  <si>
    <t>Oprawa uliczna LED moc max. 37W strumień min. 5150lm min. IP65 min. IK08 kl.II 740 cosϕ min. 0,97</t>
  </si>
  <si>
    <t>Oprawa uliczna LED moc max. 47W strumień min. 6500lm min. IP65 min. IK08 kl.II 740 cosϕ min. 0,97</t>
  </si>
  <si>
    <t>Oprawa uliczna LED moc max. 69W strumień min. 9650lm min. IP65 min. IK08 kl.II 740 cosϕ min. 0,9</t>
  </si>
  <si>
    <t>Naświetlacz LED moc max. 50W strumień min. 5500lm min. IP65 min. IK07 kl.I przełącznik wyboru temperatury barwowej światła 830-840-865 cosϕ min. 0,95</t>
  </si>
  <si>
    <t>Naświetlacz LED moc max. 20W strumień min. 2200lm min. IP65 min. IK07 kl.I przełącznik wyboru temperatury barwowej światła 830-840-865 cosϕ min. 0,95</t>
  </si>
  <si>
    <t>Naświetlacz LED moc max. 70W strumień min. 7700lm min. IP65 min. IK07 kl.I przełącznik wyboru temperatury barwowej światła 830-840-865 cosϕ min. 0,95</t>
  </si>
  <si>
    <t>Naświetlacz LED z czujnikiem ruchu moc max. 20W strumień min. 2200lm min. IP65 min. IK07 kl.I przełącznik wyboru temperatury barwowej światła 830-840-865 cosϕ min. 0,8</t>
  </si>
  <si>
    <t>Naświetlacz LED moc max. 200W strumień min. 22000lm min. IP65 min. IK07 kl.I przełącznik wyboru temperatury barwowej światła 830-840-865 cosϕ min. 0,95</t>
  </si>
  <si>
    <t>Oprawa oświetlenia awaryjnego S M1 180 M ST LED IP65</t>
  </si>
  <si>
    <t>Oprawa oświetlenia awaryjnego S M5 105 M AT LED IP65</t>
  </si>
  <si>
    <t>Oprawa oświetlenia awaryjnego S F2 105 M AT LED IP65</t>
  </si>
  <si>
    <t>Oprawa oświetlenia awaryjnego S W1 302 M ST LED IP65</t>
  </si>
  <si>
    <t>Oprawa typu belka LED moc max. 10W strumień min. 1050lm max. IP40 min. IK02 kl.II 840 cosϕ min. 0,9 max. wymiar 40x30x600mm</t>
  </si>
  <si>
    <t>Oprawa typu belka LED moc max. 20W strumień min. 2100lm max. IP40 min. IK02 kl.II 840 cosϕ min. 0,9 max. wymiar 40x30x1200mm</t>
  </si>
  <si>
    <t>Oprawa hermetyczna LED moc max. 15W strumień min. 1800lm min. IP66 min. IK08 kl.II 840 cosϕ min. 0,9 max. wymiar 70x70x620mm</t>
  </si>
  <si>
    <t>Oprawa hermetyczna LED moc max. 30W strumień min. 3600lm min. IP66 min. IK08 kl.II 840 cosϕ min. 0,9 max. wymiar 70x70x1220mm</t>
  </si>
  <si>
    <t>Oprawa hermetyczna LED moc max. 46W strumień min. 5600lm min. IP66 min. IK08 kl.II 840 cosϕ min. 0,9 max. wymiar 70x70x1520mm</t>
  </si>
  <si>
    <t>Oprawa panel LED - Ramka n/t do opraw LED 30x120</t>
  </si>
  <si>
    <t>Oprawa panel LED - Ramka n/t do opraw LED 60x60</t>
  </si>
  <si>
    <t>Oprawa przemysłowa typu Highbay LED moc max. 192W strumień min. 30000lm min. IP65 min. IK08 kl.I 840 cosϕ min. 0,95 max. średnica fi 395mm kolor czarny</t>
  </si>
  <si>
    <t>Oprawa dowlight LED kwadratowa p/t moc max. 24W strumień min. 1680lm min. IP44  max. wymiary 300x300x20mm kolor biały</t>
  </si>
  <si>
    <t>Oprawa typu panel LED 60x60 p/t moc max. 34W strumień min. 4100lm max. IP40 min. IK02 kl.II 840 cosϕ min. 0,9 UGR&lt;19</t>
  </si>
  <si>
    <t>Oprawa typu panel LED 60x60 p/t moc max. 34W strumień min. 4100lm max. IP40 min. IK02 kl.II 840 cosϕ min. 0,9 UGR&gt;19</t>
  </si>
  <si>
    <t>Oprawa sieciowo-awaryjna typu oczko LED p/t moc min. 3W strumień min. 300lm max. IP40 kl.I czas 3h optyka otwarta test ręczny</t>
  </si>
  <si>
    <t xml:space="preserve">Oprawa typu panel LED 60x60 p/t moc max. 43W strumień min. 5100lm min. IP65 min. IK08 kl.I 840 cosϕ min. 0,95 klosz opalizowany kolor biały </t>
  </si>
  <si>
    <t>Oprawa LED moc max. 31W strumień min. 4170lm IP43-IP44 min. IK04 kl.I 840 wykonana z profilu aluminiowego max. wymiar 65x65x1170mm przesłona mikropryzmatyczna kolor biały zawieszenie linkowe i zasilające długości 1500mm w komplecie</t>
  </si>
  <si>
    <t xml:space="preserve">Plafoniera LED moc max. 17W strumień min. 2180lm min. IP54 IK10 840 okrągła biała klosz z białego poliwęglanu max. wysokość 90mm max. średnica 315mm   </t>
  </si>
  <si>
    <t xml:space="preserve">Plafoniera LED z mikrofalowym czujnikiem ruchu moc max. 17W strumień min. 2180lm min. IP54 IK10 840 okrągła biała klosz z białego poliwęglanu max. wysokość 90mm max. średnica 315mm   </t>
  </si>
  <si>
    <t>Gniazdo typu adapter E27 (zasilanie) na E40 (źródło światła)</t>
  </si>
  <si>
    <t>Gniazdo typu adapter E40 (zasilanie) na E27 (źródło światła)</t>
  </si>
  <si>
    <t xml:space="preserve">Świetlówka LED tuba z trzonkiem G5 600mm max. 7W barwa 840 min. 1050lm T5 zasilanie jednostronne 230V </t>
  </si>
  <si>
    <t xml:space="preserve">Świetlówka LED tuba z trzonkiem G5 1200mm max. 16.5W barwa 840 min. 2500lm T5 zasilanie jednostronne 230V </t>
  </si>
  <si>
    <t>Świetlówka LED tuba z trzonkiem G5 1500mm max. 20W barwa 840 min. 3000lm T5 zasilanie jednostronne 230V</t>
  </si>
  <si>
    <t xml:space="preserve">Świetlówka LED tuba z trzonkiem G5 600mm max. 10.5W barwa 840 min. 1600lm T5 zasilanie jednostronne 230V </t>
  </si>
  <si>
    <t xml:space="preserve">Świetlówka LED tuba z trzonkiem G5 900mm max. 11.5W barwa 840 min. 1700lm T5 zasilanie jednostronne 230V </t>
  </si>
  <si>
    <t xml:space="preserve">Świetlówka LED tuba z trzonkiem G5 1200mm max. 26W barwa 840 min. 3900lm T5 zasilanie jednostronne 230V </t>
  </si>
  <si>
    <t>Świetlówka LED tuba z trzonkiem G5 1500mm max. 26W barwa 840 min. 3900lm T5 zasilanie jednostronne 230V</t>
  </si>
  <si>
    <t>Wyzwalacz wzrostowy 110-130V DC / 230-415V AC (kompatybilny z rozłącznikami z możliwością wyzwalania z pozycją od 273 do 278)</t>
  </si>
  <si>
    <t>Czujnik obecności typu HF 7.2GHz max. wysokość montażu do 12m kąt detekcji 360 stopni obszar wykrywania obecności 64m2 do wysokości 4m obciążenie 2000W czułość zmierzchowa 2-1000lx montaż podtynkowy i natynkowy z adapterem kolor biały</t>
  </si>
  <si>
    <t>Gniazdo przenośne 230V 16A 2p+z w kolorze białym</t>
  </si>
  <si>
    <t>Naświetlacz LED z czujnikiem ruchu moc max. 50W strumień min. 5500lm min. IP65 min. IK07 kl.I przełącznik wyboru temperatury barwowej światła 830-840-865 cosϕ min. 0,8</t>
  </si>
  <si>
    <t>Oprawa typu panel LED 60x60 p/t możliwość regulacji mocy w zakresie od 11W do 37W i strumienia od 1850lm do 6110lm IP44 kl.II min. IK04 840 przesłona mikropryzma MPRM kolor biały</t>
  </si>
  <si>
    <t>Oprawa typu panel LED 30x120 p/t możliwość regulacji mocy w zakresie od 11W do 37W i strumienia od 1630lm do 5400lm IP44 kl.II min. IK04 840 przesłona mikropryzma MPRM kolor biały</t>
  </si>
  <si>
    <t xml:space="preserve">Oprawa LED 60x60 p/t moc max. 40W strumień min. 3500lm min. IP65 min. IK07 kl.II 840 cosϕ min. 0,9 klosz szyba hartowana kolor biały </t>
  </si>
  <si>
    <t xml:space="preserve">Oprawa LED 60x60 p/t moc max. 63W strumień min. 5500lm min. IP65 min. IK07 kl.II 840 cosϕ min. 0,9 klosz szyba hartowana kolor biały </t>
  </si>
  <si>
    <t>Oprawa przemysłowa typu Highbay LED przełącznik regulacji mocy 100W-145W-195W (strumienia 15000lm-22000lm-28000lm) przełącznik wyboru temperatury barwowej światła 840-850-865 min. IP65 min. IK07 kl.I 840 cosϕ min. 0,9 max. średnica fi 325mm kolor czarny</t>
  </si>
  <si>
    <t>Oprawa sieciowo-awaryjna LED dwustronna moc min. 2W max. IP40 kl.II czas 3h test ręczny</t>
  </si>
  <si>
    <t>Oprawa parkowa z daszkiem na słup LED moc max. 45W strumień min. 5900lm min. IP65 min. IK09 kl.II 840</t>
  </si>
  <si>
    <t xml:space="preserve">Plafoniera LED moc max. 25W strumień min. 3100lm min. IP65 IK10 840 okrągła biała podstawa i klosz z PC odporne na UV max. wysokość 110mm max. średnica 400mm   </t>
  </si>
  <si>
    <t>Żel silikonowy w tubie 300ml do zabezpieczenia przewodów elektrycznych</t>
  </si>
  <si>
    <t>Żel silikonowy w płynie 1000ml do zabezpieczenie przewodów elektrycznych</t>
  </si>
  <si>
    <t>Świetlówka LED tuba z trzonkiem G5 1500mm max. 36W barwa 840 min. 5600lm T5 zasilanie jednostronne 230V</t>
  </si>
  <si>
    <t>Żarówka tradycyjna LED E27 24V moc max. 10W strumień min. 1100lm 4000K</t>
  </si>
  <si>
    <t>Oprawa awaryjna LED moc min. 2W czas min. 1h naścienna współpraca z systemem monitoringu min. IP65 z piktogramem "praca na ciemno" (SE) odległość rozpoznawania 30m</t>
  </si>
  <si>
    <t>Oprawa p/t downlight LED moc max. 12W strumień min. 1200lm IP20/IP44 min. IK03 kl.II przełącznik wyboru temperatury barwowej światła 830-840-865 cosϕ min. 0,9 średnica max. 170mm</t>
  </si>
  <si>
    <t>Oprawa p/t downlight LED moc max. 19W strumień min. 2000lm IP20/IP44 min. IK03 kl.II przełącznik wyboru temperatury barwowej światła 830-840-865 cosϕ min. 0,9 średnica max. 220mm</t>
  </si>
  <si>
    <t>Oprawa awaryjna LED moc min. 6W czas min. 1h do wbudowania współpraca z systemem monitoringu min. IP65 "praca na ciemno" (SE) optyka otwarta</t>
  </si>
  <si>
    <t>Zegar astronomiczny z NFC PCZ-525.4</t>
  </si>
  <si>
    <r>
      <t xml:space="preserve">Lampka kontrolna 3F z zabezpieczeniem na wkładki </t>
    </r>
    <r>
      <rPr>
        <sz val="10"/>
        <rFont val="Calibri"/>
        <family val="2"/>
        <charset val="238"/>
        <scheme val="minor"/>
      </rPr>
      <t>bezpiecznikowe 5x20mm max. 6,3A szerokość 1 moduł szyna TH35</t>
    </r>
  </si>
  <si>
    <t>Przewód bezhalogenowy N2XH-J B2ca 0,6/1kV 5x10mm2</t>
  </si>
  <si>
    <t>Przewód bezhalogenowy N2XH-J B2ca 0,6/1kV 5x16mm2</t>
  </si>
  <si>
    <t>Przewód bezhalogenowy ognioodporny HTKSH PH 90 1x2x1,8mm2</t>
  </si>
  <si>
    <t>Kabel energetyczny NHXH‑J FE180 PH90/E90 3x1,5 0,6/1kV</t>
  </si>
  <si>
    <t>Kabel energetyczny NHXH‑J FE180 PH90/E90 4x1,5 0,6/1kV</t>
  </si>
  <si>
    <t>Kabel energetyczny NHXH‑J FE180 PH90/E90 3x2,5 0,6/1kV</t>
  </si>
  <si>
    <t>Kabel energetyczny NHXH‑J FE180 PH90/E90 5x2,5 0,6/1kV</t>
  </si>
  <si>
    <t>Kabel energetyczny NHXH‑J FE180 PH90/E90 5x4 0,6/1kV</t>
  </si>
  <si>
    <t>Kabel energetyczny NHXH‑J FE180 PH90/E90 5x6 0,6/1kV</t>
  </si>
  <si>
    <t>Kabel energetyczny NHXH‑J FE180 PH90/E90 5x10 0,6/1kV</t>
  </si>
  <si>
    <t>Kabel energetyczny NHXH‑J FE180 PH90/E90 5x16 0,6/1kV</t>
  </si>
  <si>
    <t>Przewód komputerowy bezhalogenowy UTP kat. 5e 4x2x0,5mm</t>
  </si>
  <si>
    <t>Przewód komputerowy bezhalogenowy UTP kat. 6 4x2x0,5mm</t>
  </si>
  <si>
    <t>Przewód bezhalogenowy N2XH-J B2ca 0,6/1kV 3x1,5mm2</t>
  </si>
  <si>
    <t>Przewód bezhalogenowy N2XH-J B2ca 0,6/1kV 4x1,5mm2</t>
  </si>
  <si>
    <t>Przewód bezhalogenowy N2XH-J B2ca 0,6/1kV 3x2,5mm2</t>
  </si>
  <si>
    <t>Przewód bezhalogenowy N2XH-J B2ca 0,6/1kV 5x2,5mm2</t>
  </si>
  <si>
    <t>Przewód bezhalogenowy N2XH-J B2ca 0,6/1kV 5x4mm2</t>
  </si>
  <si>
    <t>Przewód bezhalogenowy N2XH-J B2ca 0,6/1kV 5x6mm2</t>
  </si>
  <si>
    <t xml:space="preserve">                                                                                                                                                                                                          ZK-DZP.262.4.2025  NOWA Specyfikacja zamówienia - Formularz cenowy - Załącznik nr 2 do SWZ</t>
  </si>
  <si>
    <t>KONTAKT SIMON SIMON54 Adapter n/t 1-krotny składany DSC biały</t>
  </si>
  <si>
    <t>KONTAKT SIMON BASIC MODUŁ Adapter n/t 1-krotny składany PSC biały</t>
  </si>
  <si>
    <t>KONTAKT SIMON SIMON54 Adapter n/t 1-krotny rozszerzający DSH biały</t>
  </si>
  <si>
    <t>KONTAKT SIMON BASIC MODUŁ Adapter n/t rozszerzający PSH biały</t>
  </si>
  <si>
    <t>DEN BRAVEN Akryl biały 300ml</t>
  </si>
  <si>
    <t xml:space="preserve">PHILIPS Akumulator R03 Ni-Mh 1000 mAh </t>
  </si>
  <si>
    <t xml:space="preserve">PHILIPS Akumulator R6 Ni-Mh 2500mAh </t>
  </si>
  <si>
    <t>TT PLAST Rura karbowana dwuścienna RODK 50/42-25N niebieska (DVR)</t>
  </si>
  <si>
    <t>TT PLAST Rura karbowana dwuścienna RODK 75/64-50N niebieska (DVR)</t>
  </si>
  <si>
    <t>TT PLAST Rura karbowana dwuścienna RODK 110/95-50N niebieska (DVR)</t>
  </si>
  <si>
    <t>TT PLAST Rura osłonowa dzielona ROS-D 110 niebieska (A110PS) 3m</t>
  </si>
  <si>
    <t>TT PLAST Rura gładkościenna ROS-M 110/5,5 niebieska (SRS) 6m</t>
  </si>
  <si>
    <t xml:space="preserve">F&amp;F Automat schodowy AS-212 </t>
  </si>
  <si>
    <t xml:space="preserve">F&amp;F Automat schodowy ASO-201 </t>
  </si>
  <si>
    <t>F&amp;F Automat zmierzchowy AWZ 16 obudowa hermetyczna z wewnętrznym przyłączem</t>
  </si>
  <si>
    <t>F&amp;F Automat zmierzchowy AZ-112 PLUS szyna z sondą hermetyczną</t>
  </si>
  <si>
    <t>PHILIPS Bateria LR03 PowerLife</t>
  </si>
  <si>
    <t xml:space="preserve">PHILIPS Bateria LR6 PowerLife </t>
  </si>
  <si>
    <t xml:space="preserve">PHILIPS Bateria LR14 PowerLife </t>
  </si>
  <si>
    <t xml:space="preserve">PHILIPS Bateria LR20 Power Alkaline </t>
  </si>
  <si>
    <t>PHILIPS Bateria 6LR61 PowerLife</t>
  </si>
  <si>
    <t>CYNK-MAL Bednarka ocynkowana 25x4 mm</t>
  </si>
  <si>
    <t>ESKA Bezpiecznik szklany 5x20 mm F 250V 1A</t>
  </si>
  <si>
    <t>ESKA Bezpiecznik szklany 5x20 mm F 250V 10A</t>
  </si>
  <si>
    <t>ESKA Bezpiecznik szklany 5x20 mm F 250V 16A</t>
  </si>
  <si>
    <t>ESKA Bezpiecznik szklany 5x20 mm F 250V 6,3A</t>
  </si>
  <si>
    <t>ESKA Bezpiecznik szklany 5x20 mm F 250V 0,250A</t>
  </si>
  <si>
    <t>ESKA Bezpiecznik szklany 5x20 mm F 250V 0,315A</t>
  </si>
  <si>
    <t>ESKA Bezpiecznik szklany 5x20 mm F 250V 0,5A</t>
  </si>
  <si>
    <t xml:space="preserve">F&amp;F Czujnik kolejności i zaniku fazy CKF-317  </t>
  </si>
  <si>
    <t>STEINEL Czujnik prawdziwej obecności i zmierzchu TRUE PRESENCE COM1 UP Bluetooth Mesh biały + adapter n/t</t>
  </si>
  <si>
    <t>BEMKO Czujnik ruchu p/t sufitowy 800W 360° biały PIR</t>
  </si>
  <si>
    <t>F&amp;F Czujnik ruchu DR-06W 230V AC 360° sufitowy biały</t>
  </si>
  <si>
    <t>F&amp;F Czujnik ruchu mikrofalowy DRM-07 do puszki podtynkowej</t>
  </si>
  <si>
    <t>STEINEL Czujnik ruchu IS 140-2 biały</t>
  </si>
  <si>
    <t>STEINEL Czujnik ruchu IS 2160  biały</t>
  </si>
  <si>
    <t>ENSTO Czujnik ruchu PIR PXA 53.2 AVL102</t>
  </si>
  <si>
    <t xml:space="preserve">TRYTYT Dławik kablowy       PG 7     IP68  </t>
  </si>
  <si>
    <t xml:space="preserve">TRYTYT Dławik kablowy       PG 9     IP68  </t>
  </si>
  <si>
    <t xml:space="preserve">TRYTYT Dławik kablowy       PG 11   IP68  </t>
  </si>
  <si>
    <t xml:space="preserve">TRYTYT Dławik kablowy       PG 13,5IP68 </t>
  </si>
  <si>
    <t xml:space="preserve">TRYTYT Dławik kablowy       PG 16   IP68 </t>
  </si>
  <si>
    <t xml:space="preserve">TRYTYT Dławik kablowy       PG 21   IP68 </t>
  </si>
  <si>
    <t xml:space="preserve">TRYTYT Dławik kablowy       PG 29   IP68 </t>
  </si>
  <si>
    <t xml:space="preserve">TRYTYT Dławik kablowy       PG 36   IP68 </t>
  </si>
  <si>
    <t xml:space="preserve">TRYTYT Dławik kablowy       PG 42   IP68 </t>
  </si>
  <si>
    <t xml:space="preserve">TRYTYT Dławik kablowy       PG 48   IP68 </t>
  </si>
  <si>
    <t>PAWBOL Pokrywa uniwersalna puszki</t>
  </si>
  <si>
    <t xml:space="preserve">SCHNEIDER-ELECTRIC XB7NS8445 Dłoniowy przycisk bezpieczeństwa D40, odryglowanie przez obrót. 1NZ+1NO żóto - czerwony </t>
  </si>
  <si>
    <t>CYNK-MAL Drut ocynkowany fi 8mm</t>
  </si>
  <si>
    <t>BEMKO Dzwonek elektryczny na szynę MB213 230V</t>
  </si>
  <si>
    <t>ZAMEL Dzwonek BULIK II - zestaw bezprzewodowy bateryjny DRS-988H z przyciskiem hermetycznym PDH-240</t>
  </si>
  <si>
    <t>ZAMEL Dzwonek BULIK II - zestaw bezprzewodowy sieciowy DRS-985H z przyciskiem hermetycznym PDH-240</t>
  </si>
  <si>
    <t>TRYTYT Folia kablowa ostrzegawcza niebieska 200mm</t>
  </si>
  <si>
    <t>ETI POLAM Główka bezpiecznikowa D01 E14 KN D01</t>
  </si>
  <si>
    <t>ETI POLAM Główka bezpiecznikowa D02 E18 KN D02</t>
  </si>
  <si>
    <t>GMP NET Gniazdo 2p+z  b/klucza  45x45 białe</t>
  </si>
  <si>
    <t>LEGRAND M45 45x45 NEW gniazdo 2p+z 45° przyłącze AUTO białe</t>
  </si>
  <si>
    <t>KONTAKT SIMON SIMON54 Gniazdo 2p+z z klapką + uszczelka biały IP44</t>
  </si>
  <si>
    <t>KONTAKT SIMON BASIC MODUŁ Gniazdo hermetyczne z klapką i uszczelką IP44 biały</t>
  </si>
  <si>
    <t>GMP NET Gniazdo 2x2p+z  b/klucza 45x90 białe</t>
  </si>
  <si>
    <t>LEGRAND M45 45x90 NEW gniazdo 2x2p+z 45° przyłącze AUTO białe</t>
  </si>
  <si>
    <t>GMP NET Gniazdo 2xRJ45, Kat.5e, UTP, natynkowe</t>
  </si>
  <si>
    <t>GMP NET Gniazdo 2xRJ45, Kat.6, UTP, natynkowe</t>
  </si>
  <si>
    <t xml:space="preserve">PCE Gniazdo gumowe 2P+Z IP54 z zatyczką 2411-srw </t>
  </si>
  <si>
    <t>PCE Rozgałęźnik trójgniazdowy 2P+Z IP44 gumowy z bolcem+zatyczka (24311-sw)</t>
  </si>
  <si>
    <t>GMP NET Moduł keystone UTP cat. 5e BEZNARZĘDZIOWY kolor biały + Płytka czołowa 22,5x45 do mocowania RJ45</t>
  </si>
  <si>
    <t>GMP NET Moduł keystone UTP kat. 6   BEZNARZĘDZIOWY kolor biały + Płytka czołowa 22,5x45 do mocowania RJ45</t>
  </si>
  <si>
    <t>KANLUX Gniazdo na szynę TH35 KMFS-16A</t>
  </si>
  <si>
    <t xml:space="preserve">SCHNEIDER-ELECTRIC CEDAR Gniazdo podwójne hermetyczne NT-230H białe </t>
  </si>
  <si>
    <t xml:space="preserve">SCHNEIDER-ELECTRIC CEDAR Gniazdo pojedyncze hermetyczne NT-130H białe  </t>
  </si>
  <si>
    <t>SCHNEIDER-ELECTRIC PRIMA Gniazdo 2p+z      GWN-130P białe</t>
  </si>
  <si>
    <t>SCHNEIDER-ELECTRIC PRIMA Gniazdo 2x2p+z  GWN-230P białe</t>
  </si>
  <si>
    <t>KONTAKT SIMON SIMON54 Gniazdo komputerowe 2xRJ45 kat.5e białe</t>
  </si>
  <si>
    <t>KONTAKT SIMON BASIC MODUŁ Gniazdo komputerowe 2xRJ45 kat.5e białe</t>
  </si>
  <si>
    <t>KONTAKT SIMON SIMON54 Gniazdo komputerowe 2xRJ45 kat.6 białe</t>
  </si>
  <si>
    <t>KONTAKT SIMON BASIC MODUŁ Gniazdo komputerowe 2xRJ45 kat.6 białe</t>
  </si>
  <si>
    <t>KONTAKT SIMON AKORD Gniazdo podwójne 2x2p+z AGZ2/11 białe</t>
  </si>
  <si>
    <t>KONTAKT SIMON AKORD Gniazdo pojedyńcze 2p+z  AGZ1e/11 białe</t>
  </si>
  <si>
    <t>KONTAKT SIMON AKORD Gniazdo hermetyczne AGZ1Be/11A białe/dymna</t>
  </si>
  <si>
    <t>KONTAKT SIMON SIMON54 Gniazdo DATA z kluczem biały</t>
  </si>
  <si>
    <t>KONTAKT SIMON BASIC MODUŁ Gniazdo DATA z kluczem biały</t>
  </si>
  <si>
    <t>KONTAKT SIMON SIMON54 Gniazdo 2p+z biały</t>
  </si>
  <si>
    <t>KONTAKT SIMON BASIC MODUŁ Gniazdo 2p+z BMGZ1.01 biały</t>
  </si>
  <si>
    <t>KONTAKT SIMON SIMON54 Gniazdo 2x2p+z mod. biały z przesłonami</t>
  </si>
  <si>
    <t>KONTAKT SIMON BASIC MODUŁ Gniazdo 2x2p+z     BMGZ2M.01</t>
  </si>
  <si>
    <t>KONTAKT SIMON SIMON54 Gniazdo 2 x HDMI białe</t>
  </si>
  <si>
    <t>KONTAKT SIMON BASIC MODUŁ Gniazdo 2 x HDMI białe</t>
  </si>
  <si>
    <t>PCE Gniazdo przenośne  16A 3P IP44  213-6</t>
  </si>
  <si>
    <t>PLASTROL Gniazdo proste rozbieralne przenośne pojedyncze  GN-171 16A 2P+Z białe</t>
  </si>
  <si>
    <t>PCE Gniazdo przenośne 32A 3P IP44   223-6</t>
  </si>
  <si>
    <t>SCAME PROTECTA Gniazdo hermetyczne 2p+z natynkowe IP66</t>
  </si>
  <si>
    <t>KANLUX Gniazdo przyłączeniowe GU10</t>
  </si>
  <si>
    <t>BEMKO Gniazdo przyłączeniowe G6.35</t>
  </si>
  <si>
    <t>VOSSLOH SCHWABE Gniazdo przyłączeniowe G13</t>
  </si>
  <si>
    <t>VOSSLOH SCHWABE Gniazdo przyłączeniowe G5</t>
  </si>
  <si>
    <t>LEDIN LEDLINE Przejściówka E40 (zasilanie) na E27 (źródło światła)</t>
  </si>
  <si>
    <t>LEDIN LEDLINE Przejściówka E27 (zasilanie) na E40 (źródło światła)</t>
  </si>
  <si>
    <t>GMP NET Moduł gniazda keystone RJ45 kat.5e</t>
  </si>
  <si>
    <t>GMP NET Moduł gniazda keystone RJ45 kat.6</t>
  </si>
  <si>
    <t>GMP NET Moduł gniazda keystone RJ45 kat.6A</t>
  </si>
  <si>
    <t>SEZ-PL Gniazdo przenośne  16A 5P IP44   ISN1653</t>
  </si>
  <si>
    <t>SEZ-PL Gniazdo stałe   16A 5P IP44   IZN1653</t>
  </si>
  <si>
    <t>SEZ-PL Gniazdo przenośne  32A 5P IP44   ISN3253</t>
  </si>
  <si>
    <t>SEZ-PL Gniazdo stałe   32A 5P IP44   IZN3253</t>
  </si>
  <si>
    <t>SEZ-PL Gniazdo przenośne  63A 5P IP67  ISGN6353</t>
  </si>
  <si>
    <t>SEZ-PL Gniazdo stałe   63A 5P IP67  IZGN6353</t>
  </si>
  <si>
    <t>PCE Gniazdo stałe 16A 230V IP44 113-6</t>
  </si>
  <si>
    <t>PCE Gniazdo stałe 32A 230V IP44 123-6</t>
  </si>
  <si>
    <t xml:space="preserve">NKT Kabel YKY 3x  1,5 mm2 0,6/1kV </t>
  </si>
  <si>
    <t xml:space="preserve">TF Kabel YKY 3x  10,0 mm2 0,6/1kV </t>
  </si>
  <si>
    <t xml:space="preserve">TF Kabel YKY 3x  16,0 mm2 0,6/1kV </t>
  </si>
  <si>
    <t xml:space="preserve">NKT Kabel YKY 3x  2,5 mm2 0,6/1kV </t>
  </si>
  <si>
    <t xml:space="preserve">TF Kabel YKY 3x  25,0 mm2 0,6/1kV </t>
  </si>
  <si>
    <t xml:space="preserve">NKT Kabel YKY 3x  4,0 mm2 0,6/1kV </t>
  </si>
  <si>
    <t xml:space="preserve">NKT Kabel YKY 3x  6,0 mm2 0,6/1kV </t>
  </si>
  <si>
    <t xml:space="preserve">NKT Kabel YKY 4x  2,5 mm2 0,6/1kV </t>
  </si>
  <si>
    <t xml:space="preserve">NKT Kabel YKY 4x  4,0 mm2 0,6/1kV </t>
  </si>
  <si>
    <t xml:space="preserve">NKT Kabel YKY 4x  6,0 mm2 0,6/1kV </t>
  </si>
  <si>
    <t xml:space="preserve">NKT Kabel YKY 4x  10,0 mm2 0,6/1kV </t>
  </si>
  <si>
    <t xml:space="preserve">TF Kabel YKY 4x  16,0 mm2 0,6/1kV </t>
  </si>
  <si>
    <t xml:space="preserve">TF Kabel YKY 4x  25,0 mm2 0,6/1kV </t>
  </si>
  <si>
    <t xml:space="preserve">NKT Kabel YKY 5x  2,5 mm2 0,6/1kV </t>
  </si>
  <si>
    <t xml:space="preserve">NKT Kabel YKY 5x  4,0 mm2 0,6/1kV </t>
  </si>
  <si>
    <t xml:space="preserve">NKT Kabel YKY 5x  6,0 mm2 0,6/1kV </t>
  </si>
  <si>
    <t xml:space="preserve">NKT Kabel YKY 5x  10,0 mm2 0,6/1kV </t>
  </si>
  <si>
    <t xml:space="preserve">NKT Kabel YKY 5x  16,0 mm2 0,6/1kV </t>
  </si>
  <si>
    <t xml:space="preserve">NKT Kabel YKY 5x  25,0 mm2 0,6/1kV </t>
  </si>
  <si>
    <t xml:space="preserve">NKT Kabel YKY 5x  35,0 mm2 0,6/1kV </t>
  </si>
  <si>
    <t xml:space="preserve">NKT Kabel YKY 5x  50,0 mm2 0,6/1kV </t>
  </si>
  <si>
    <t>SPAMEL Kaseta grzybek czerwony SP22K1\08-1</t>
  </si>
  <si>
    <t>ASSA ABLOY Kłódka energetyczna patentowa Master Key + 2 klucze, poziom dostępu K1</t>
  </si>
  <si>
    <t>DEN BRAVEN Klej montażowy MAMUT 290ml</t>
  </si>
  <si>
    <t>DIALL Kołek do styropianu 25x50</t>
  </si>
  <si>
    <t>EBOLT Kołek rozporowy do elewacji EBZ 12x220 M5 stal ocynkowana</t>
  </si>
  <si>
    <t>FISCHER DUOPOWER Kołek rozporowy z wkrętem fi 6 długi</t>
  </si>
  <si>
    <t>FISCHER DUOPOWER Kołek rozporowy z wkrętem fi 8 długi</t>
  </si>
  <si>
    <t>FISCHER DUOPOWER Kołek rozporowy z wkrętem fi 10 długi</t>
  </si>
  <si>
    <t>TECHNOX Kołek do mocowań w płytach g-k TNFW z wkrętem 35060/100</t>
  </si>
  <si>
    <t>TECHNOX Kołek rozporowy z wkrętem krzyżowym NTK W 10/60</t>
  </si>
  <si>
    <t>TECHNOX Kołek rozporowy z wkrętem krzyżowym NTK W 6/35</t>
  </si>
  <si>
    <t>TECHNOX Kołek rozporowy z wkrętem krzyżowym NTK W 6/50</t>
  </si>
  <si>
    <t>TECHNOX Kołek rozporowy z wkrętem krzyżowym NTK W 8/45</t>
  </si>
  <si>
    <t>TECHNOX Kołek rozporowy z wkrętem krzyżowym NTK W 8/60</t>
  </si>
  <si>
    <t>TECHNOX Kołek rozporowy z wkrętem sześciokątnym NTK S 12 S08080/050</t>
  </si>
  <si>
    <t>KOELNER Kołek samonawiercający do płyt g-k 14x22 plastik</t>
  </si>
  <si>
    <t>KOELNER Kołek samonawiercający do płyt g-k 14x28 ZnAl</t>
  </si>
  <si>
    <t>KOELNER Kołek samonawiercający do płyt g-k 14x32 ZnAl</t>
  </si>
  <si>
    <t>TECHNOX Kołek do mocowań w płytach g-k TNFW z wkrętem 10x60mm</t>
  </si>
  <si>
    <t xml:space="preserve">ERKO Końcówka KCS   10-10   </t>
  </si>
  <si>
    <t xml:space="preserve">ERKO Końcówka KCS   10-16 </t>
  </si>
  <si>
    <t>ERKO Końcówka KCS   10-25</t>
  </si>
  <si>
    <t>ERKO Końcówka KCS   10-35</t>
  </si>
  <si>
    <t>ERKO Końcówka KCS   10-50</t>
  </si>
  <si>
    <t>ERKO Końcówka KCS   10-70</t>
  </si>
  <si>
    <t>ERKO Końcówka KCS   12-25</t>
  </si>
  <si>
    <t>ERKO Końcówka KCS   12-35</t>
  </si>
  <si>
    <t>ERKO Końcówka KCS   12-50</t>
  </si>
  <si>
    <t>ERKO Końcówka KCS   12-70</t>
  </si>
  <si>
    <t>ERKO Końcówka KCS   14-35</t>
  </si>
  <si>
    <t>ERKO Końcówka KCS   14-50</t>
  </si>
  <si>
    <t>ERKO Końcówka KCS   14-70</t>
  </si>
  <si>
    <t>ERKO Końcówka KCS   16-50</t>
  </si>
  <si>
    <t>ERKO Końcówka KCS   16-70</t>
  </si>
  <si>
    <t xml:space="preserve">ERKO Końcówka KCS   6-10   </t>
  </si>
  <si>
    <t>ERKO Końcówka KCS   6-16</t>
  </si>
  <si>
    <t xml:space="preserve">ERKO Końcówka KCS   6-4  </t>
  </si>
  <si>
    <t xml:space="preserve">ERKO Końcówka KCS   6-6  </t>
  </si>
  <si>
    <t xml:space="preserve">ERKO Końcówka KCS   8-10   </t>
  </si>
  <si>
    <t xml:space="preserve">ERKO Końcówka KCS   8-16   </t>
  </si>
  <si>
    <t xml:space="preserve">ERKO Końcówka KCS   8-25  </t>
  </si>
  <si>
    <t>ERKO Końcówka KCS   8-35</t>
  </si>
  <si>
    <t>ERKO Końcówka KCS   8-4</t>
  </si>
  <si>
    <t>ERKO Końcówka KCS   8-50</t>
  </si>
  <si>
    <t>ERKO Końcówka KCS   8-6</t>
  </si>
  <si>
    <t>ERKO Końcówka KCS   8-70</t>
  </si>
  <si>
    <t xml:space="preserve">ERKO Końcówka KOE 10-70 </t>
  </si>
  <si>
    <t xml:space="preserve">ERKO Końcówka KOE 10-95 </t>
  </si>
  <si>
    <t xml:space="preserve">ERKO TE  1,0 - 12 końcówka    </t>
  </si>
  <si>
    <t xml:space="preserve">ERKO TE  1,5 - 8 końcówka    </t>
  </si>
  <si>
    <t xml:space="preserve">ERKO TE  1,5- 10 końcówka    </t>
  </si>
  <si>
    <t xml:space="preserve">ERKO TE  10  -10 końcówka    </t>
  </si>
  <si>
    <t xml:space="preserve">ERKO TE  10  -12 końcówka    </t>
  </si>
  <si>
    <t xml:space="preserve">ERKO TE  16  -12 końcówka   </t>
  </si>
  <si>
    <t xml:space="preserve">ERKO TE  2,5-12 końcówka       </t>
  </si>
  <si>
    <t xml:space="preserve">ERKO TE  25 -12 końcówka      </t>
  </si>
  <si>
    <t xml:space="preserve">ERKO TE  4  -12 końcówka  </t>
  </si>
  <si>
    <t xml:space="preserve">ERKO TE 50  -20 końcówka    </t>
  </si>
  <si>
    <t xml:space="preserve">ERKO TE  6  -10 końcówka      </t>
  </si>
  <si>
    <t xml:space="preserve">ERKO TE  6  -12 końcówka      </t>
  </si>
  <si>
    <t xml:space="preserve">ERKO TV  10 -16 końcówka      </t>
  </si>
  <si>
    <t xml:space="preserve">ERKO TV  16 -14 końcówka      </t>
  </si>
  <si>
    <t xml:space="preserve">ERKO TV  2,5-12 Końcówka                 </t>
  </si>
  <si>
    <t xml:space="preserve">ERKO TV  4,0-12 końcówka      </t>
  </si>
  <si>
    <t xml:space="preserve">ERKO TV  6 -12 końcówka      </t>
  </si>
  <si>
    <t>BAKS Wspornik sufit/ścienny WSS100</t>
  </si>
  <si>
    <t>BAKS Korytko perforowane KGR 100H42/2 gr.0,5mm</t>
  </si>
  <si>
    <t xml:space="preserve">BAKS Korytko siatkowe KDS/KDSO 100H60/3 </t>
  </si>
  <si>
    <t>BAKS Drabinka DKD 100H45/3N</t>
  </si>
  <si>
    <t>PHILIPS TForce Core LED Road 26W 740 E27 MV</t>
  </si>
  <si>
    <t>PHILIPS TForce Core LED Road 40W 740 E40 MV</t>
  </si>
  <si>
    <t>PHILIPS TForce Core LED Road 49W 740 E40 MV</t>
  </si>
  <si>
    <t>F&amp;F Trójfazowa lampka kontrolna z zabezpieczeniem żółta-czerwona-zielona LK-BZ-3K</t>
  </si>
  <si>
    <t>ZAMEL Wskaźnik zasilania LKM-01-40 3xLED czerwona zielona żółta TH35</t>
  </si>
  <si>
    <t>ETI POLAM Lampka sygnalizacyjna modułowa czerwona na szynę TH (sygnalizator obecności napięcia)</t>
  </si>
  <si>
    <t>LEDLENSER Latarka czołowa H19R Signature z wyposażeniem</t>
  </si>
  <si>
    <t>PAFAL Licznik 1-fazowy 10/40A typ A52</t>
  </si>
  <si>
    <t>BEMKO Licznik 1-fazowy 5(45)A elektroniczny MID</t>
  </si>
  <si>
    <t>BEMKO Licznik 3-fazowy 10(100)A elektroniczny MID</t>
  </si>
  <si>
    <t>HAGER Kanał eletroinstalacyjny LF 230x60 mm</t>
  </si>
  <si>
    <t xml:space="preserve">HAGER Kanał eletroinstalacyjny LF 150x60 mm </t>
  </si>
  <si>
    <t>HAGER Kanał eletroinstalacyjny LF 110x40 mm</t>
  </si>
  <si>
    <t xml:space="preserve">LEGRAND PS listwa kablowa KI110x40 + PS przegroda sep.wys.40           </t>
  </si>
  <si>
    <t>TTPLAST Kanał elektroinstalacyjny 16x10 mm</t>
  </si>
  <si>
    <t>TRYTYT Kanał kablowy BKK 16x16 mm</t>
  </si>
  <si>
    <t>TRYTYT Kanał kablowy BKK 20x10 mm</t>
  </si>
  <si>
    <t>TRYTYT Kanał kablowy BKK 25x16 mm</t>
  </si>
  <si>
    <t>KOPOS Listwa kablowa 25x20 mm</t>
  </si>
  <si>
    <t>LEGRAND PS listwa kablowa LN35x10  330040</t>
  </si>
  <si>
    <t>TRYTYT Kanał kablowy BKK 40x16 mm</t>
  </si>
  <si>
    <t>KOPOS Kanał kablowy 40x20 mm</t>
  </si>
  <si>
    <t>TRYTYT Kanał kablowy BKK 40x25 mm</t>
  </si>
  <si>
    <t>TRYTYT Kanał kablowy BKK 40x40 mm</t>
  </si>
  <si>
    <t xml:space="preserve">LEGRAND PS listwa kablowa LN50x20.1   </t>
  </si>
  <si>
    <t>TRYTYT Kanał kablowy BKK 60x40 mm</t>
  </si>
  <si>
    <t>HAGER Kanał eletroinstalacyjny LF 90x40 mm</t>
  </si>
  <si>
    <t>LEGRAND PS listwa kablowa LN40x16.2   330051</t>
  </si>
  <si>
    <t xml:space="preserve">LEGRAND PS listwa kablowa LN50x20.2   </t>
  </si>
  <si>
    <t>LEGRAND PS listwa kablowa KI60x40.2</t>
  </si>
  <si>
    <t xml:space="preserve">LEGRAND PS listwa kablowa KI90x40 + PS przegroda sep.wys.40           </t>
  </si>
  <si>
    <t xml:space="preserve">LEGRAND PS listwa kablowa LN40x25.2 </t>
  </si>
  <si>
    <t>PLASTROL Listwa przeciwprzepięciowa z wyłącznikiem 5x2p+z 1,5m z bezpiecznikiem</t>
  </si>
  <si>
    <t>PLASTROL Listwa przeciwprzepięciowa z wyłącznikiem 5x2p+z 3,0m z bezpiecznikiem</t>
  </si>
  <si>
    <t>PLASTROL Listwa przeciwprzepięciowa z wyłącznikiem 5x2p+z 5,0m z bezpiecznikiem</t>
  </si>
  <si>
    <t>PAWBOL Złączka PS   10mm2 12-torowa miękka</t>
  </si>
  <si>
    <t>PAWBOL Złączka PS   2,5mm2 12-torowa miękka</t>
  </si>
  <si>
    <t>PAWBOL Złączka PS    4mm2 12-torowa miękka</t>
  </si>
  <si>
    <t>PAWBOL Złączka PS    6mm2 12-torowa miękka</t>
  </si>
  <si>
    <t>PAWBOL Złączka PS   16mm2 12-torowa miękka</t>
  </si>
  <si>
    <t>SCHNEIDER-ELECTRIC CEDAR PLUS Łącznik pojedynczy 16A IP44 biały</t>
  </si>
  <si>
    <t>SCHNEIDER-ELECTRIC CEDAR PLUS Łącznik świecznikowy 16A IP44 biały</t>
  </si>
  <si>
    <t>KONTAKT SIMON SIMON54 Łącznik pojedynczy biały</t>
  </si>
  <si>
    <t>KONTAKT SIMON BASIC MODUŁ Łącznik pojedynczy BMW1.01 biały</t>
  </si>
  <si>
    <t>KONTAKT SIMON SIMON54 Łącznik krzyżowy biały</t>
  </si>
  <si>
    <t>KONTAKT SIMON BASIC MODUŁ Łącznik krzyżowy BMW7.01 biały</t>
  </si>
  <si>
    <t>KONTAKT SIMON SIMON54 Łącznik potrójny biały</t>
  </si>
  <si>
    <t>KONTAKT SIMON BASIC MODUŁ Łącznik potrójny biały</t>
  </si>
  <si>
    <t>KONTAKT SIMON SIMON54 Łącznik schodowy biały</t>
  </si>
  <si>
    <t>KONTAKT SIMON BASIC MODUŁ Łącznik schodowy BMW6.01 biały</t>
  </si>
  <si>
    <t>KONTAKT SIMON SIMON54 Łącznik świecznikowy biały</t>
  </si>
  <si>
    <t>KONTAKT SIMON BASIC MODUŁ Łącznik świecznikowy BMW5.01 biały</t>
  </si>
  <si>
    <t>KONTAKT SIMON SIMON54 Przycisk pojedynczy zwierny biały</t>
  </si>
  <si>
    <t>KONTAKT SIMON BASIC MODUŁ Przycisk pojedynczy zwierny biały</t>
  </si>
  <si>
    <t>KONTAKT SIMON SIMON54 Przycisk zwierny żaluzjowy biały</t>
  </si>
  <si>
    <t>KONTAKT SIMON BASIC MODUŁ Przycisk zwierny żaluzjowy biały</t>
  </si>
  <si>
    <t>SPAMEL Łącznik krzywkowy 25A 3-faz. 0-1 w obudowie IP65</t>
  </si>
  <si>
    <t>SPAMEL Łącznik krzywkowy 32A 3-faz. 0-1 w obudowie IP65</t>
  </si>
  <si>
    <t>SPAMEL Łącznik krzywkowy 63A 3-faz. 0-1 w obudowie IP65</t>
  </si>
  <si>
    <t xml:space="preserve">SCHNEIDER-ELECTRIC CEDAR Łacznik pojedynczy hermetyczny WNT-100C biały </t>
  </si>
  <si>
    <t>SCHNEIDER-ELECTRIC CEDAR Łącznik schodowy hermetyczny WNT-600C biały</t>
  </si>
  <si>
    <t>SCHNEIDER-ELECTRIC CEDAR Łącznik świecznikowy hermetyczny WNT-500C biały</t>
  </si>
  <si>
    <t>SCHNEIDER-ELECTRIC CEDAR Łącznik dzwonek hermetyczny WNT-101C biały</t>
  </si>
  <si>
    <t>KONTAKT SIMON BASIC MODUŁ Łącznik pojedynczy 16A BMW1A.01 biały + BASIC MODUŁ Ramka 1-krotna biała BMR1</t>
  </si>
  <si>
    <t>KONTAKT SIMON BASIC MODUŁ Łącznik krzyżowy BMW7.01 biały + BASIC MODUŁ Ramka 1-krotna biała BMR1</t>
  </si>
  <si>
    <t>KONTAKT SIMON BASIC MODUŁ Łącznik schodowy 16A BMW6A.01 biały + BASIC MODUŁ Ramka 1-krotna biała BMR1</t>
  </si>
  <si>
    <t>KONTAKT SIMON BASIC MODUŁ Łącznik świecznikowy 16A BMW5A.01 biały + BASIC MODUŁ Ramka 1-krotna biała BMR1</t>
  </si>
  <si>
    <t>SCAME PROTECTA Łącznik pojedynczy hermetyczny natynkowy IP66</t>
  </si>
  <si>
    <t>ENERGIZER Ładowarka Accu Recharge Universal AAA AA C D 9V</t>
  </si>
  <si>
    <t>ELEKTROPLAST OPATÓWEK Maskownica modułów rozdzielnicy MMR-12</t>
  </si>
  <si>
    <t>PXF Mikrofalowy czujnik ruchu CR 208 PX3003001</t>
  </si>
  <si>
    <t xml:space="preserve">ETI POLAM Blok rozdzielczy EDB 411 </t>
  </si>
  <si>
    <t>ETI POLAM Blok rozdzielczy EDB 407</t>
  </si>
  <si>
    <t>SCHNEIDER-ELECTRIC Rozłącznik izol. 1P+N   40A  iSW-NA  do wyzwalacza</t>
  </si>
  <si>
    <t>SCHNEIDER-ELECTRIC Rozłącznik izol. 1P+N   63A  iSW-NA  do wyzwalacza</t>
  </si>
  <si>
    <t>SCHNEIDER-ELECTRIC Rozłącznik izol. 1P+N   80A  iSW-NA  do wyzwalacza</t>
  </si>
  <si>
    <t>SCHNEIDER-ELECTRIC Rozłącznik izol. 3P+N  40A  iSW-NA  do wyzwalacza</t>
  </si>
  <si>
    <t>SCHNEIDER-ELECTRIC Rozłącznik izol. 3P+N  63A  iSW-NA  do wyzwalacza</t>
  </si>
  <si>
    <t>SCHNEIDER-ELECTRIC Rozłącznik izol. 3P+N 100A  iSW-NA  do wyzwalacza</t>
  </si>
  <si>
    <t xml:space="preserve">SCHNEIDER-ELECTRIC Wyzwalacz wzrostowy iMX+OF do iC60, iID, iSW-NA     </t>
  </si>
  <si>
    <t>ABB Rozłącznik izolacyjny 1P   63A SHD201/63</t>
  </si>
  <si>
    <t>ABB Rozłącznik izolacyjny 4P 100A E204/100</t>
  </si>
  <si>
    <t>ABB Rozłącznik izolacyjny 3P 100A E203/100</t>
  </si>
  <si>
    <t>RADPOL Mufa termokurczliwa ZRM 1,5-10 5x(1,5-10mm2) 0,6/1kV</t>
  </si>
  <si>
    <t>RADPOL Mufa termokurczliwa ZRM 5x(16-70mm2) 0,6/1kV</t>
  </si>
  <si>
    <t xml:space="preserve">PHILIPS Naświetlacz BVP169 LED240/830/840/865 PSU 200W 22000/24000lm </t>
  </si>
  <si>
    <t>PHILIPS Naświetlacz BVP167 LED24/830/840/865 PSU 20W 2200/2400lm</t>
  </si>
  <si>
    <t>PHILIPS Naświetlacz BVP167 LED60/830/840/865 PSU 50W 5500/6000lm</t>
  </si>
  <si>
    <t>PHILIPS Naświetlacz BVP167 LED84/830/840/865 PSU 70W 7700/8400lm</t>
  </si>
  <si>
    <t>PHILIPS Naświetlacz BVP167 LED60/830/840/865 PSU 50W 5500/6000lm MDU z czujką ruchu</t>
  </si>
  <si>
    <t>PHILIPS Naświetlacz BVP167 LED24/830/840/865 PSU 20W 2200/2400lm MDU z czujką ruchu</t>
  </si>
  <si>
    <t>VOSSLOH SCHWABE Oprawka 37/SVD obejma stalowa (T8)</t>
  </si>
  <si>
    <t>VOSSLOH SCHWABE Oprawka 36/SVD obejma stalowa (T5)</t>
  </si>
  <si>
    <t xml:space="preserve">ELEKTROPLAST NASIELSK Obudowa S-2 bez listwy biała </t>
  </si>
  <si>
    <t xml:space="preserve">ELEKTROPLAST NASIELSK Obudowa n/t EP S-2 z szybą IP 30 D  </t>
  </si>
  <si>
    <t xml:space="preserve">ELEKTROPLAST NASIELSK Obudowa S-3 bez listwy biała </t>
  </si>
  <si>
    <t xml:space="preserve">ELEKTROPLAST NASIELSK Obudowa n/t EP S-3 z szybą IP 30 D  </t>
  </si>
  <si>
    <t xml:space="preserve">ELEKTROPLAST NASIELSK Obudowa S-4 bez listwy biała </t>
  </si>
  <si>
    <t xml:space="preserve">ELEKTROPLAST NASIELSK Obudowa n/t EP S-4 z szybą IP 30 D  </t>
  </si>
  <si>
    <t xml:space="preserve">ELEKTROPLAST NASIELSK Obudowa S-5 bez listwy biała </t>
  </si>
  <si>
    <t xml:space="preserve">ELEKTROPLAST NASIELSK Obudowa n/t EP S-5 z szybą IP 30 D  </t>
  </si>
  <si>
    <t xml:space="preserve">ELEKTROPLAST NASIELSK Obudowa S-6 bez listwy biała </t>
  </si>
  <si>
    <t xml:space="preserve">ELEKTROPLAST NASIELSK Obudowa n/t EP S-6 z szybą IP 30 D  </t>
  </si>
  <si>
    <t>PAK-PLAST Puszka P2 biała z zaciskami IP44</t>
  </si>
  <si>
    <t>SIMET Odgałęźnik instalacyjny 1-segmentowy LZ 1x25/6</t>
  </si>
  <si>
    <t>SIMET Odgałęźnik instalacyjny 1-segmentowy LZ 1x35/16</t>
  </si>
  <si>
    <t>SIMET Odgałęźnik instalacyjny 4-segmentowy LZ 4x25/6P</t>
  </si>
  <si>
    <t>SIMET Odgałęźnik instalacyjny 5-segmentowy LZ 5x25/10P</t>
  </si>
  <si>
    <t>ETI POLAM ETITEC B+C 275/12,5 F 3+0 50kA</t>
  </si>
  <si>
    <t>ETI POLAM ETITEC B+C 275/12,5 F 4+0 50kA</t>
  </si>
  <si>
    <t>ORLEN Olej transformatorowy ORLEN OIL TRAFO</t>
  </si>
  <si>
    <t>TRYTYT Opaski Trytytki CV-100 MW</t>
  </si>
  <si>
    <t>TRYTYT Opaski Trytytki CV-150 IW</t>
  </si>
  <si>
    <t>TRYTYT Opaski Trytytki CV-160 STW</t>
  </si>
  <si>
    <t>TRYTYT Opaski Trytytki CV-165 MW</t>
  </si>
  <si>
    <t>TRYTYT Opaski Trytytki CV-200 MW</t>
  </si>
  <si>
    <t>TRYTYT Opaski Trytytki CV-300 HW</t>
  </si>
  <si>
    <t xml:space="preserve">TRYTYT Opaski Trytytki CV-300 IW </t>
  </si>
  <si>
    <t>TRYTYT Opaski Trytytki CV-300 STW</t>
  </si>
  <si>
    <t>TRYTYT Opaski Trytytki CV-500 STW</t>
  </si>
  <si>
    <t>TRYTYT Opaski Trytytki CV-530 HW</t>
  </si>
  <si>
    <t>TRYTYT Opaski Trytytki CV-830 HW</t>
  </si>
  <si>
    <t>TRYTYT Opaski Trytytki GT-100MC</t>
  </si>
  <si>
    <t>TRYTYT Opaski Trytytki GT-120 IC</t>
  </si>
  <si>
    <t>TRYTYT Opaski Trytytki GT-120MC</t>
  </si>
  <si>
    <t>TRYTYT Opaski Trytytki GT-160MC</t>
  </si>
  <si>
    <t>TRYTYT Opaski Trytytki GT-160 STC</t>
  </si>
  <si>
    <t>TRYTYT Opaski Trytytki GT-200 HD</t>
  </si>
  <si>
    <t>TRYTYT Opaski Trytytki GT-200 IC</t>
  </si>
  <si>
    <t>TRYTYT Opaski Trytytki GT-200MC</t>
  </si>
  <si>
    <t>TRYTYT Opaski Trytytki GT-250 STC</t>
  </si>
  <si>
    <t>TRYTYT Opaski Trytytki GT-300 IC</t>
  </si>
  <si>
    <t>TRYTYT Opaski Trytytki GT-300 STC</t>
  </si>
  <si>
    <t>TRYTYT Opaski Trytytki GT-370 HD</t>
  </si>
  <si>
    <t>TRYTYT Opaski Trytytki GT- 430 ST</t>
  </si>
  <si>
    <t>TRYTYT Opaski Trytytki GT-530 HD</t>
  </si>
  <si>
    <t>TRYTYT Opaski Trytytki GT-75MC</t>
  </si>
  <si>
    <t>TRYTYT Opaski Trytytki GT-830 HD</t>
  </si>
  <si>
    <t>TRYTYT Podstawa samoprzylepna do opasek 19x19</t>
  </si>
  <si>
    <t>TRYTYT Podstawa samoprzylepna do opasek 28x28</t>
  </si>
  <si>
    <t>PHILIPS Oprawa BN021C LED10S/840 L600 10W 1050lm</t>
  </si>
  <si>
    <t>PHILIPS Oprawa BN021C LED20S/840 L1200 20W 2100lm</t>
  </si>
  <si>
    <t>PHILIPS Oprawa hermetyczna WT060C LED18S/840 PSU L600 IP66 15W 1800lm</t>
  </si>
  <si>
    <t>PHILIPS Oprawa hermetyczna WT060C LED36S/840 PSU L1200 IP66 30W 3600lm</t>
  </si>
  <si>
    <t>PHILIPS Oprawa hermetyczna WT060C LED56S/840 PSU L1500 IP66 46W 5600lm</t>
  </si>
  <si>
    <t>PXF Oprawa PRATO Q LED 37W 600x600 4000K 1850-6110lm IP44 biały MPRM</t>
  </si>
  <si>
    <t>PXF PRATO Q obudowa NT do 600x600 biały</t>
  </si>
  <si>
    <t>PXF Oprawa PRATO Q LED 37W 300x1200 4000K 1630-5400lm IP44 biały MPRM</t>
  </si>
  <si>
    <t>PXF PRATO Q obudowa NT do 300x1200 biały</t>
  </si>
  <si>
    <t>PXF Oprawa Roma Clean LED IP65 43W 4000K 600x600 OPAL biały 5100lm</t>
  </si>
  <si>
    <t>PHILIPS Oprawa RC065B G5 41S/840 PSU W60L60 OC CFW 34W 4100lm UGR&lt;19 p/t</t>
  </si>
  <si>
    <t>PHILIPS Oprawa RC065B G5 41S/840 PSU W60L60 NOC CFW 34W 4100lm p/t</t>
  </si>
  <si>
    <t>PHILIPS Oprawa CR250B LED35S/840 PSU W60L60 IP65</t>
  </si>
  <si>
    <t>PHILIPS Oprawa CR250B LED55S/840 PSU W60L60 IP65</t>
  </si>
  <si>
    <t xml:space="preserve">PHILIPS Oprawa przemysłowa Highbay BY122P G5 LED300S/840 PSU IP65 192W 30000lm czarny </t>
  </si>
  <si>
    <t>PHILIPS Oprawa przemysłowa Highbay BY030P LED150_220_280S/840/850/865 PSU IP65 100W-145W-195W 15000lm-22000lm-28000lm czarny</t>
  </si>
  <si>
    <t>PXF Oprawa VIP IP44 LED 31W 4170lm 4000K MPRM 1169x65x65mm biała + komplet zawieszeń</t>
  </si>
  <si>
    <t>AWEX Oprawa EXIT L IP65 2W LED 1h UNA programowalny tryb SA/SE biała</t>
  </si>
  <si>
    <t>AWEX Oprawa AXP IP65 6W optyka otwarta 1h UNA programowalny tryb SA/SE biała</t>
  </si>
  <si>
    <t>INTELIGHT Oprawa sieciowo-awaryjna DIRECTO S M 3H MT dwustronna</t>
  </si>
  <si>
    <t>INTELIGHT Oprawa STARLET WHITE II LED SO 300 SA 3H MT p/t</t>
  </si>
  <si>
    <t>KANLUX Oprawa downlight p/t KATRO V2LED 24W-NW-W IP44 biały</t>
  </si>
  <si>
    <t>PXF Oprawa downlight Bari Q LED 155 16W 2090lm 840 OPAL IP44 biały</t>
  </si>
  <si>
    <t>PXF Obudowa natynkowa do BARI Q 160 IP44 biała</t>
  </si>
  <si>
    <t>PXF Oprawa downlight Bari Q LED 225 26W 3590lm 840 OPAL IP44 biały</t>
  </si>
  <si>
    <t>PXF Obudowa natynkowa do BARI Q 228 IP44 biała</t>
  </si>
  <si>
    <t>TM TECHNOLOGIE Oprawa oświetlenia awaryjnego ONTEC S M1 180 M ST LED IP65</t>
  </si>
  <si>
    <t xml:space="preserve">TM TECHNOLOGIE Oprawa oświetlenia awaryjnego ONTEC S M5 105 M AT LED IP65 </t>
  </si>
  <si>
    <t xml:space="preserve">TM TECHNOLOGIE Oprawa oświetlenia awaryjnego ONTEC S F2 105   M AT LED IP65 </t>
  </si>
  <si>
    <t>TM TECHNOLOGIE Oprawa oświetlenia awaryjnego ONTEC S W1 302 M ST LED IP65</t>
  </si>
  <si>
    <t>GLAMOX ES SYSTEM Oprawa parkowa LED OCP MILEDIA 45W 840 5900lm IP65 kl.II</t>
  </si>
  <si>
    <t>GTV Oprawa hermetyczna G-TECH LED 136 IP65 (ABS+PS) do tub ledowych (1x120cm)</t>
  </si>
  <si>
    <t>GTV Oprawa hermetyczna G-TECH LED 158 IP65 (ABS+PS) do tub ledowych (1x150cm)</t>
  </si>
  <si>
    <t>GTV Oprawa hermetyczna G-TECH LED 236 IP65 (ABS+PS) do tub ledowych (2x120cm)</t>
  </si>
  <si>
    <t>GTV Oprawa hermetyczna G-TECH LED 258 IP65 (ABS+PS) do tub ledowych (2x150cm)</t>
  </si>
  <si>
    <t xml:space="preserve">BEMKO Oprawa kloszowa ALIT 236 do tub ledowych (2x120cm) IP20 klosz z poliwęglanu </t>
  </si>
  <si>
    <t xml:space="preserve">BEMKO Oprawa kloszowa ALIT 218 do tub ledowych (2x60cm) IP20 klosz z poliwęglanu </t>
  </si>
  <si>
    <t>PHILIPS Oprawa uliczna BRP102 LED58/740 II DM 37W 5162lm Malaga LED</t>
  </si>
  <si>
    <t>PHILIPS Oprawa uliczna BRP102 LED74/740 II DM 47W 6512lm Malaga LED</t>
  </si>
  <si>
    <t>PHILIPS Oprawa uliczna BRP102 LED110/740 II DM 69W 9680lm Malaga LED</t>
  </si>
  <si>
    <t>PHILIPS Oprawa downlight DN065B G4 12S/830_840_865 12W 1200lm PSU-E D150 RD IP44</t>
  </si>
  <si>
    <t>PHILIPS Oprawa downlight DN065B G4 20S/830_840_865 19W 2000lm PSU-E D200 RD IP44</t>
  </si>
  <si>
    <t>PAWBOL Oprawka izolacyjna E27 czarna bakelitowa</t>
  </si>
  <si>
    <t>KANLUX Oprawa porcelanowa E27 szara 2160</t>
  </si>
  <si>
    <t>INTELIGHT Moduł awaryjny PRIMUS LED HP 12W 3H AT (4000mAh LiFePO4)</t>
  </si>
  <si>
    <t xml:space="preserve">PXF Oprawa MODENA MINI LED 17W 4000K biała IP54 </t>
  </si>
  <si>
    <t>PXF Oprawa MODENA MINI LED 17W 4000K biała IP54 z mikrofalowym czujnikiem ruchu</t>
  </si>
  <si>
    <t xml:space="preserve">PXF Oprawa MODENA LED 25W 4000K 3130lm biała IP65 </t>
  </si>
  <si>
    <t xml:space="preserve">GALMAG Półbuty elektoizolacyjne ze świadectwem 20kV </t>
  </si>
  <si>
    <t>GTV Profil aluminiowy LED natynkowy 2m</t>
  </si>
  <si>
    <t>GTV Klosz do profilu aluminiowego LED natynkowego 2m</t>
  </si>
  <si>
    <t xml:space="preserve">BEMKO Przedłużacz 5x2p+z 5m biały  </t>
  </si>
  <si>
    <t xml:space="preserve">F&amp;F Przekaźnik elektromagnetyczny PK-1Z LED 230V 16A NO </t>
  </si>
  <si>
    <t>HAGER Przekaźnik impulsowy modułowy 16A 1Z 230V   EPN510</t>
  </si>
  <si>
    <t>RELPOL Przekaźnik RM85-3011-35-5230 styki 250V 16A cewka 230V</t>
  </si>
  <si>
    <t>F&amp;F Przekładnik prądowy 100/5A  TI-100/5</t>
  </si>
  <si>
    <t>HAGER Przełącznik modułowy 1P 16A  SFB116   I-0-II</t>
  </si>
  <si>
    <t>C&amp;C Kabel SecurityNET U/UTP kat.5e CU PVC</t>
  </si>
  <si>
    <t>C&amp;C Kabel SecurityNET U/UTP kat.6 CU PVC</t>
  </si>
  <si>
    <t>A-LAN Kabel U/UTP kat.6A CU LSOH</t>
  </si>
  <si>
    <t>ELPAR Przewód LgY 1,5 mm2 300/500V czarny, niebieski, żółtozielony</t>
  </si>
  <si>
    <t>ELPAR Przewód LgY 2,5 mm2 300/500V czarny, niebieski, żółtozielony</t>
  </si>
  <si>
    <t>ELPAR Przewód LgY 4,0 mm2 450/750V czarny, niebieski, żółtozielony</t>
  </si>
  <si>
    <t>ELPAR Przewód LgY 6,0 mm2 450/750V czarny, niebieski, żółtozielony</t>
  </si>
  <si>
    <t xml:space="preserve">ELPAR Przewód LgY 10,0 mm2 450/750V czarny, niebieski, żółtozielony </t>
  </si>
  <si>
    <t xml:space="preserve">ELPAR Przewód LgY 16,0 mm2 450/750V czarny, niebieski, żółtozielony </t>
  </si>
  <si>
    <t xml:space="preserve">ELPAR Przewód LgY 25,0 mm2 450/750V czarny, niebieski, żółtozielony </t>
  </si>
  <si>
    <t xml:space="preserve">ELPAR Przewód LgY 35,0 mm2 450/750V czarny, niebieski, żółtozielony </t>
  </si>
  <si>
    <t xml:space="preserve">ELPAR Przewód LgY 50,0 mm2 450/750V czarny, niebieski, żółtozielony </t>
  </si>
  <si>
    <t xml:space="preserve">ELPAR Przewód LgY 70,0 mm2 450/750V czarny, niebieski, żółtozielony </t>
  </si>
  <si>
    <t>ELPAR Przewód OMY 2x1,5 mm2 300/300V biały</t>
  </si>
  <si>
    <t>ELPAR Przewód OMY 3x1,5 mm2 300/300V biały</t>
  </si>
  <si>
    <t>ELPAR Przewód OWY 3x0,75 mm2 300/500V biały</t>
  </si>
  <si>
    <t>ELPAR Przewód OWY 3x1,0 mm2 300/500V biały</t>
  </si>
  <si>
    <t>ELPAR Przewód OWY 3x2,5 mm2 300/500V biały</t>
  </si>
  <si>
    <t xml:space="preserve">ELPAR Przewód OnPd żo 3x1,5 mm2 450/750V </t>
  </si>
  <si>
    <t xml:space="preserve">ELPAR Przewód OnPd żo 3x2,5 mm2 450/750V </t>
  </si>
  <si>
    <t xml:space="preserve">ELPAR Przewód OnPd żo 5x10,0 mm2 450/750V </t>
  </si>
  <si>
    <t xml:space="preserve">ELPAR Przewód OnPd żo 5x16,0 mm2 450/750V </t>
  </si>
  <si>
    <t>ELPAR Przewód OWY 4x2,5 mm2 300/500V biały</t>
  </si>
  <si>
    <t>ELPAR Przewód OWY 4x4,0 mm2 300/500V biały</t>
  </si>
  <si>
    <t>ELPAR Przewód OWY 4x6,0 mm2 300/500V biały</t>
  </si>
  <si>
    <t>ELPAR Przewód OWY 5x2,5 mm2 300/500V biały</t>
  </si>
  <si>
    <t>ELPAR Przewód OWY 5x4,0 mm2 300/500V biały</t>
  </si>
  <si>
    <t>ELPAR Przewód OWY 5x6,0 mm2 300/500V biały</t>
  </si>
  <si>
    <t>ELPAR Przewód OWY 4x1,5 mm2 300/500V biały</t>
  </si>
  <si>
    <t>ELPAR Przewód OWY 5x1,5 mm2 300/500V biały</t>
  </si>
  <si>
    <t>NKT Przewód YDY żo 3x 1,5 mm2 450/750V biały</t>
  </si>
  <si>
    <t>NKT Przewód YDY żo 3x 2,5 mm2 450/750V biały</t>
  </si>
  <si>
    <t>NKT Przewód YDY żo 3x 4,0 mm2 450/750V biały</t>
  </si>
  <si>
    <t>NKT Przewód YDY żo 3x 6,0 mm2 450/750V biały</t>
  </si>
  <si>
    <t>ELPAR Przewód YDY żo 3x 10,0 mm2 450/750V biały</t>
  </si>
  <si>
    <t>NKT Przewód YDY żo 4x 1,5 mm2 450/750V biały</t>
  </si>
  <si>
    <t>NKT Przewód YDY żo 4x 2,5 mm2 450/750V biały</t>
  </si>
  <si>
    <t>NKT Przewód YDY żo 4x 4,0 mm2 450/750V biały</t>
  </si>
  <si>
    <t>NKT Przewód YDY żo 4x 6,0 mm2 450/750V biały</t>
  </si>
  <si>
    <t>ELPAR Przewód YDY żo 4x 10,0 mm2 450/750V biały</t>
  </si>
  <si>
    <t>NKT Przewód YDY żo 5x 1,5 mm2 450/750V biały</t>
  </si>
  <si>
    <t>NKT Przewód YDY żo 5x 2,5 mm2 450/750V biały</t>
  </si>
  <si>
    <t>NKT Przewód YDY żo 5x 4,0 mm2 450/750V biały</t>
  </si>
  <si>
    <t>NKT Przewód YDY żo 5x 6,0 mm2 450/750V biały</t>
  </si>
  <si>
    <t>NKT Przewód YDY żo 5x 10,0 mm2 450/750V biały</t>
  </si>
  <si>
    <t>NKT Przewód YDYp 2x 1,5 mm2 450/750V biały</t>
  </si>
  <si>
    <t>NKT Przewód YDYp 2x 2,5 mm2 450/750V biały</t>
  </si>
  <si>
    <t>NKT Przewód YDYp 3x 1,5 mm2 450/750V biały</t>
  </si>
  <si>
    <t>NKT Przewód YDYp 3x 2,5 mm2 450/750V biały</t>
  </si>
  <si>
    <t>NKT Przewód YDYp 3x 4,0 mm2 450/750V biały</t>
  </si>
  <si>
    <t>NKT Przewód YDYp 4x 1,5 mm2 450/750V biały</t>
  </si>
  <si>
    <t>NKT Przewód YDYp 5x 1,5 mm2 450/750V biały</t>
  </si>
  <si>
    <t>NKT Przewód YDYp 5x 2,5 mm2 450/750V biały</t>
  </si>
  <si>
    <t>BITNER Przewód BiTSAT 757 75Ohm 1.05/5.0 biały</t>
  </si>
  <si>
    <t>HAGER Rozłącznik przyciskowy  SVN413 1z z lampką LED zieloną 230V</t>
  </si>
  <si>
    <t>KONTAKT SIMON BASIC MODUŁ Przycisk dzwonek 16A BMD1A.01 biały + BASIC MODUŁ Ramka 1-krotna biała BMR1</t>
  </si>
  <si>
    <t>HAGER Łącznik przyciskowy SVN411 1z z lampką LED zieloną 230V</t>
  </si>
  <si>
    <t xml:space="preserve">ELEKTROPLAST NASIELSK Puszka odgałęźna z wkładem 5x2,5 IP55 </t>
  </si>
  <si>
    <t>PAK-PLAST Puszka hermetyczna P3 biała z wkładem</t>
  </si>
  <si>
    <t>SCHNEIDER-ELECTRIC Puszka n/t IP56 biała PON56-80x80</t>
  </si>
  <si>
    <t xml:space="preserve">ELEKTROPLAST NASIELSK Puszka EP-LUX PK-4 z wkł. 5x10mm2     IP55   </t>
  </si>
  <si>
    <t>SEZ-PL Puszka n/t IP55  100x100x50    dł.  6xPG21    S-BOX 106</t>
  </si>
  <si>
    <t>SEZ-PL Puszka n/t IP55  120x80x50      dł.  6xPG21    S-BOX 206</t>
  </si>
  <si>
    <t>SEZ-PL Puszka n/t IP55  150x110x70    dł.10xPG21    S-BOX 306</t>
  </si>
  <si>
    <t>SEZ-PL Puszka n/t IP55  190x140x70    dł.10xPG29    S-BOX 406</t>
  </si>
  <si>
    <t>SEZ-PL Puszka n/t IP55  240x190x90    dł.12xPG29    S-BOX 506</t>
  </si>
  <si>
    <t>SEZ-PL Puszka n/t IP55  300x220x120  dł.12xPG29    S-BOX 606</t>
  </si>
  <si>
    <t>OLAN Puszka n/t IP55  380x300x120 z dławikami</t>
  </si>
  <si>
    <t>ELEKTROPLAST NASIELSK Puszka instalacyjna PK-60F p/t</t>
  </si>
  <si>
    <t xml:space="preserve">SIMET Puszka instalacyjna p/t Z60DF głęboka pomarańczowa      </t>
  </si>
  <si>
    <t xml:space="preserve">SIMET Puszka końcowa - łączona płytka pomarańczowa S60KF      </t>
  </si>
  <si>
    <t xml:space="preserve">SIMET Puszka końcowa - łączona głęboka pomarańczowa S60DF   </t>
  </si>
  <si>
    <t>SIMET Puszka 2-krotna suchy tynk P2x60D głęboka niebieska z wkrętami</t>
  </si>
  <si>
    <t>SIMET Puszka 3-krotna suchy tynk P3x60D głęboka niebieska z wkrętami</t>
  </si>
  <si>
    <t>SIMET Puszka 4-krotna suchy tynk P4x60D głęboka niebieska z wkrętami</t>
  </si>
  <si>
    <t>SCHNEIDER-ELECTRIC Altira Puszka podłogowa 6-modułowa 3x2 ISM50636</t>
  </si>
  <si>
    <t>SCHNEIDER-ELECTRIC Altira Puszka podłogowa zalewana tworzywo prostokątna 200mm (do 3x2 i 4x2) ISM50330</t>
  </si>
  <si>
    <t>SIMET Puszka końcowa suchy tynk P60DF głęboka</t>
  </si>
  <si>
    <t>SIMET Puszka końcowa suchy tynk P60KF płytka pomarańczowa</t>
  </si>
  <si>
    <t>KONTAKT SIMON SIMON54 Ramka 1-krotna biały</t>
  </si>
  <si>
    <t>KONTAKT SIMON BASIC MODUŁ Ramka 1-krotna biała BMR1</t>
  </si>
  <si>
    <t>KONTAKT SIMON SIMON54 Ramka 2-krotna biały</t>
  </si>
  <si>
    <t>KONTAKT SIMON BASIC MODUL Ramka 2-krotna biała BMR2</t>
  </si>
  <si>
    <t>KONTAKT SIMON SIMON54 Ramka 3-krotna    biała</t>
  </si>
  <si>
    <t>KONTAKT SIMON BASIC MODUL Ramka 3-krotna biała BMR3</t>
  </si>
  <si>
    <t>KONTAKT SIMON SIMON54 Ramka 4-krotna biały</t>
  </si>
  <si>
    <t>KONTAKT SIMON BASIC MODUL Ramka 4-krotna biała BMR4</t>
  </si>
  <si>
    <t>KONTAKT SIMON SIMON54 Ramka 5-krotna biały</t>
  </si>
  <si>
    <t>KONTAKT SIMON BASIC MODUL Ramka 5-krotna biała BMR5</t>
  </si>
  <si>
    <t>F&amp;F Regulator temperatury RT-820 +4...+30st. C z sondą</t>
  </si>
  <si>
    <t>F&amp;F Regulator temperatury RT-821 -4...+5st. C z sondą</t>
  </si>
  <si>
    <t>SECURA Rękawice elektroizolacyjne Elsec 2,5kV 00/RC ze świadectwem badania</t>
  </si>
  <si>
    <t>SECURA Rękawice elektroizolacyjne Elsec 20kV 2/RC ze świadectwem badania</t>
  </si>
  <si>
    <t>ELEKTROPLAST OPATÓWEK Rozdzielnica SR p-1x8 (N+PE) p/t IP40</t>
  </si>
  <si>
    <t>ELEKTROPLAST OPATÓWEK Rozdzielnica SR p-1x12 (N+PE) p/t IP40</t>
  </si>
  <si>
    <t>ELEKTROPLAST OPATÓWEK Rozdzielnica SR p-1x18 (N+PE) p/t IP40</t>
  </si>
  <si>
    <t>ELEKTROPLAST OPATÓWEK Rozdzielnica SR p-2x12 (N+PE) p/t IP40</t>
  </si>
  <si>
    <t>ELEKTROPLAST OPATÓWEK Rozdzielnica SR p-3x12 (N+PE) p/t IP40</t>
  </si>
  <si>
    <t>HAGER Rozdzielnica kompletna 3x24mod. + zaciski PE/N IP30 I kl. p/t FW324FT + zamek z kluczykiem</t>
  </si>
  <si>
    <t>HAGER Rozdzielnica kompletna 4x24mod. + zaciski PE/N IP30 I kl. p/t FW424FT + zamek z kluczykiem</t>
  </si>
  <si>
    <t>HAGER Rozdzielnica kompletna 5x24mod. + zaciski PE/N IP30 I kl. p/t FW524FT + zamek z kluczykiem</t>
  </si>
  <si>
    <t>HAGER Rozdzielnica kompletna 6x24mod. + zaciski PE/N IP30 I kl. p/t FW624FT + zamek z kluczykiem</t>
  </si>
  <si>
    <t>ELEKTROPLAST NASIELSK Rozdzielnica p/t MSF RP 1/14 IP 30 (N+PE)</t>
  </si>
  <si>
    <t>ELEKTROPLAST NASIELSK Rozdzielnica p/t MSF RP 2/28 IP 30 (N+PE)</t>
  </si>
  <si>
    <t>ELEKTROPLAST NASIELSK Rozdzielnica p/t MSF RP 3/42 IP 30 (N+PE)</t>
  </si>
  <si>
    <t>ELEKTROPLAST NASIELSK Rozdzielnica p/t MSF RP 4/56 IP 30 (N+PE)</t>
  </si>
  <si>
    <t>ELEKTROPLAST OPATOWEK Rozdzielnia hermetyczna RH-8      IP65 N+PE</t>
  </si>
  <si>
    <t>ELEKTROPLAST OPATOWEK Rozdzielnia hermetyczna RH-12    IP65 N+PE</t>
  </si>
  <si>
    <t>ELEKTROPLAST OPATOWEK Rozdzielnia hermetyczna RH-18    IP65 N+PE</t>
  </si>
  <si>
    <t>ELEKTROPLAST OPATOWEK Rozdzielnia hermetyczna RH-24    IP65 N+PE</t>
  </si>
  <si>
    <t xml:space="preserve">ELEKTROPLAST OPATOWEK Rozdzielnia hermetyczna RH-36  3x12  IP65 N+PE </t>
  </si>
  <si>
    <t xml:space="preserve">ELEKTROPLAST OPATOWEK Rozdzielnia hermetyczna RH-54  3x18  IP65 N+PE </t>
  </si>
  <si>
    <t xml:space="preserve">SABAJ Rozdzielnica hermetyczna natynkowa RH 72 DP 3x24 IP65 N+PE </t>
  </si>
  <si>
    <t xml:space="preserve">ELEKTROPLAST OPATOWEK Rozdzielnia hermetyczna RH-72  4x18  IP65 N+PE </t>
  </si>
  <si>
    <t>HAGER Rozdzielnica kompletna 6x24mod. + zaciski PE/N IP30 I kl. n/t FW624WT + zamek z kluczykiem</t>
  </si>
  <si>
    <t>HAGER Rozdzielnica kompletna 4x36mod. + zaciski PE/N IP30 I kl. n/t FW436WT + zamek z kluczykiem</t>
  </si>
  <si>
    <t>ETI POLAM Rozłącznik bezpiecznikowy 1P STV D02 63A</t>
  </si>
  <si>
    <t>ETI POLAM Rozłącznik bezpiecznikowy 3P STV D02 63A</t>
  </si>
  <si>
    <t>HAGER Rozłącznik bezpiecznikowy L71M 1P do 63A  b/wkładek  D02</t>
  </si>
  <si>
    <t>HAGER Rozłącznik bezpiecznikowy L73M 3P do 63A  b/wkładek  D02</t>
  </si>
  <si>
    <t>APATOR Rozłącznik RBK-00  160A</t>
  </si>
  <si>
    <t>APATOR Rozłącznik RBK-1  250A</t>
  </si>
  <si>
    <t>APATOR Rozłącznik RBK-2  400A</t>
  </si>
  <si>
    <t>APATOR Rozłącznik RBK-3  630A</t>
  </si>
  <si>
    <t>SCHNEIDER-ELECTRIC 28913 INTERPACT INS 160 4P</t>
  </si>
  <si>
    <t>SCHNEIDER-ELECTRIC 28901 INTERPACT INS 40 4P</t>
  </si>
  <si>
    <t>SCHNEIDER-ELECTRIC 28905 INTERPACT INS 80 4P</t>
  </si>
  <si>
    <t xml:space="preserve">HAGER Rozłącznik bezpiecznikowy L95300 do 20A 3P  10x38mm </t>
  </si>
  <si>
    <t>SOCOMEC Rozłącznik Sirco MV 3P 160A z rączką, widoczna przerwa izolacyjna</t>
  </si>
  <si>
    <t xml:space="preserve">LEGRAND Rozłącznik Vistop 63A 3P z rączką, widoczna przerwa izolacyjna   </t>
  </si>
  <si>
    <t xml:space="preserve">MINBUD Rura elektroinstalacyjna sztywna RL 20 biała (3m)     </t>
  </si>
  <si>
    <t xml:space="preserve">MINBUD Rura elektroinstalacyjna sztywna RL 25 biała (3m)     </t>
  </si>
  <si>
    <t xml:space="preserve">MINBUD Rura elektroinstalacyjna sztywna RL 32 biała (3m)       </t>
  </si>
  <si>
    <t xml:space="preserve">MINBUD Rura elektroinstalacyjna sztywna RL 40 biała (3m)       </t>
  </si>
  <si>
    <t xml:space="preserve">MINBUD Rura elektroinstalacyjna sztywna RL 50 biała (3m)        </t>
  </si>
  <si>
    <t>MINBUD Rura karbowana z pilotem RKGLP-20</t>
  </si>
  <si>
    <t>MINBUD Rura karbowana z pilotem RKGLP-25</t>
  </si>
  <si>
    <t>MINBUD Rura karbowana z pilotem RKGLP-32</t>
  </si>
  <si>
    <t>TADPOL Rura karbowana z pilotem RKGLP-40</t>
  </si>
  <si>
    <t>TADPOL Rura karbowana z pilotem RKGLP-50</t>
  </si>
  <si>
    <t>TRYTYT Rura termokurczliwa cienkościenna samogasnąca RTS 25,4/12,7</t>
  </si>
  <si>
    <t>TRYTYT Rura termokurczliwa cienkościenna samogasnąca RTS 2,4/1,2</t>
  </si>
  <si>
    <t>TRYTYT Rura termokurczliwa cienkościenna samogasnąca RTS 19/9,5</t>
  </si>
  <si>
    <t>TRYTYT Rura termokurczliwa cienkościenna samogasnąca RTS 12,7/6,4</t>
  </si>
  <si>
    <t>TRYRYT Rura termokurczliwa cienkościenna samogasnąca RTS 4,8/2,4</t>
  </si>
  <si>
    <t>TRYTYT Rura termokurczliwa cienkościenna samogasnąca RTS 6,4/3,2</t>
  </si>
  <si>
    <t>TRYTYT Rura termokurczliwa cienkościenna samogasnąca RTS 9,5/4,8</t>
  </si>
  <si>
    <t>TRYTYT Rura termokurczliwa cienkościenna samogasnąca RTS 3,2/1,6</t>
  </si>
  <si>
    <t>ROSA Słup aluminiowy SAL-4,5 anodowany naturalny</t>
  </si>
  <si>
    <t>ROSA Fundament B-50 180x180/M14 + komplet nakrętek</t>
  </si>
  <si>
    <t>VALMONT Słup stalowy STAR P 8m</t>
  </si>
  <si>
    <t xml:space="preserve">PRIMA-BUD Fundament F-100V/30 200x200/M-18 + komplet nakrętek  </t>
  </si>
  <si>
    <t xml:space="preserve">ETI POLAM Stycznik modułowy na szynę TH R20-02 230V  </t>
  </si>
  <si>
    <t xml:space="preserve">ETI POLAM Stycznik modułowy na szynę TH R20-20 230V  </t>
  </si>
  <si>
    <t xml:space="preserve">ETI POLAM Stycznik modułowy na szynę TH R25-40 230V  </t>
  </si>
  <si>
    <t xml:space="preserve">ETI POLAM Stycznik modułowy na szynę TH R40-04 230V  </t>
  </si>
  <si>
    <t xml:space="preserve">ETI POLAM Stycznik modułowy na szynę TH R40-40 230V  </t>
  </si>
  <si>
    <t xml:space="preserve">ETI POLAM Stycznik modułowy na szynę TH R63-04 230V  </t>
  </si>
  <si>
    <t xml:space="preserve">ETI POLAM Stycznik modułowy na szynę TH R63-40 230V  </t>
  </si>
  <si>
    <t>ETI POLAM Stycznik modułowy na szynę TH R20-20 24V</t>
  </si>
  <si>
    <t>HAGER Stycznik modułowy 25A ERD225 24V AC (2NO) + sterowanie ręczne</t>
  </si>
  <si>
    <t>ETI POLAM Styki pomocnicze do styczników RH11</t>
  </si>
  <si>
    <t xml:space="preserve">CORNING UY2 Łącznik jednożyłowy przelotowy (podwójny) </t>
  </si>
  <si>
    <t xml:space="preserve">CORNING UR2 Łącznik jednożyłowy przelotowy (potrójny) </t>
  </si>
  <si>
    <t>HAGER Szyna fazowa 4-biegunowa 56 mod. KDN463B  10mm2</t>
  </si>
  <si>
    <t>HAGER Szyna fazowa 2-biegunowa 54 mod. KDN451E z zasilaniem 3P+N do RCCB</t>
  </si>
  <si>
    <t xml:space="preserve">ETI POLAM Szyna łączeniowa 002921067  IZ/16/2F/54 </t>
  </si>
  <si>
    <t>HAGER Szyna łączeniowa KDN180B 1-biegunowa 57mod. 16mm2</t>
  </si>
  <si>
    <t>BAKS Szyna EURO SZB35H7/1 pełna L=1mb</t>
  </si>
  <si>
    <t>PAWBOL Szyna prądowa trójfazowa E.4310 3F 54 16mm2 80A</t>
  </si>
  <si>
    <t>ABB Moduł/sygnalizator alarmu FEH 2001</t>
  </si>
  <si>
    <t>ABB Ramka 1-krotna przyzywowa 2511</t>
  </si>
  <si>
    <t>ABB Ramka 2-krotna przyzywowa 2512</t>
  </si>
  <si>
    <t>ABB Przycisk pociągowy    FAP 3002</t>
  </si>
  <si>
    <t>ABB Przycisk z lampką     FAP 2001</t>
  </si>
  <si>
    <t>ABB Transformator         FLM 1000</t>
  </si>
  <si>
    <t>ABB Podstawa natynkowa pojedyńcza niska - system przyzywowy</t>
  </si>
  <si>
    <t>ABB Podstawa natynkowa podwójna niska - system przyzywowy</t>
  </si>
  <si>
    <t>PHILIPS CorePro LEDtube 600mm 8W 840 800lm T8 zasilanie jednostronne 230V</t>
  </si>
  <si>
    <t>PHILIPS CorePro LEDtube 1200mm 15.5W 840 1800lm T8 zasilanie jednostronne 230V</t>
  </si>
  <si>
    <t>PHILIPS CorePro LEDtube 1500mm 20W 840 2200lm T8 zasilanie jednostronne 230V</t>
  </si>
  <si>
    <t>PHILIPS Master LEDtube 600mm HE 7W 840 1050lm T5 zasilanie jednostronne 230V</t>
  </si>
  <si>
    <t>PHILIPS Master LEDtube 600mm HO 10.5W 840 1600lm T5 zasilanie jednostronne 230V</t>
  </si>
  <si>
    <t>PHILIPS Master LEDtube 900mm HE 11.5W 840 1700lm T5 zasilanie jednostronne 230V</t>
  </si>
  <si>
    <t>PHILIPS Master LEDtube 1200mm HE 16.5W 840 2500lm T5 zasilanie jednostronne 230V</t>
  </si>
  <si>
    <t>PHILIPS Master LEDtube 1200mm HO 26W 840 3900lm T5 zasilanie jednostronne 230V</t>
  </si>
  <si>
    <t>PHILIPS Master LEDtube 1500mm HE 20W 840 3000lm T5 zasilanie jednostronne 230V</t>
  </si>
  <si>
    <t>PHILIPS Master LEDtube 1500mm HO 26W 840 3900lm T5 zasilanie jednostronne 230V</t>
  </si>
  <si>
    <t>PHILIPS Master LEDtube 1500mm UO 36W 840 5600lm T5 zasilanie jednostronne 230V</t>
  </si>
  <si>
    <t>PHILIPS Master LEDtube VLE 600mm HO 8W 840 1050lm T8 zasilanie jednostronne 230V</t>
  </si>
  <si>
    <t>PHILIPS Master LEDtube 900mm HO 12W 840 1575lm T8 zasilanie jednostronne 230V</t>
  </si>
  <si>
    <t>PHILIPS Master LEDtube VLE 1200mm UO 15.5W 840 2500lm T8 zasilanie jednostronne 230V</t>
  </si>
  <si>
    <t>PHILIPS Master LEDtube VLE 1500mm UO 23W 840 3700lm T8 zasilanie jednostronne 230V</t>
  </si>
  <si>
    <t>ELEKTROPLAST NASIELSK Tablica licznikowa TL-1f</t>
  </si>
  <si>
    <t>ELEKTROPLAST NASIELSK Tablica licznikowa TL-1f z miejscem na zabezpieczenia 7S</t>
  </si>
  <si>
    <t xml:space="preserve">ERGOM Tabliczka informacyjna samoprzylepna TZI "Wyłącznik Główny" 105x148S </t>
  </si>
  <si>
    <t xml:space="preserve">ERGOM Tabliczka informacyjna samoprzylepna TZI "Wyłącznik Główny" 74x105S </t>
  </si>
  <si>
    <t>ERGOM Tabliczka ostrzegawcza samoprzylepna TZO 105x148S N.D.U.E.</t>
  </si>
  <si>
    <t>ERGOM Tabliczka ostrzegawcza samoprzylepna TZO 74x105S N.D.U.E.</t>
  </si>
  <si>
    <t>ERGOM Tabliczka ostrzegawcza stalowa TZO 105x148FE N.D.U.E.</t>
  </si>
  <si>
    <t>ERGOM Tabliczka zakazu samoprzylepna TZZ 74x105S N.W.W.Z.B.</t>
  </si>
  <si>
    <t>ERGOM Tabliczka zakazu samoprzylepna TZZ 105x148S N.W.W.Z.B.</t>
  </si>
  <si>
    <t>NEWELL Taśma D1 12mm czarna/biała   45013  DYMO</t>
  </si>
  <si>
    <t>NEWELL Taśma D1 12mm czarna/żółta   45018  DYMO</t>
  </si>
  <si>
    <t>ATAGOR Taśma izolacyjna 701 SUPER   19mm x 20m  TĘCZA</t>
  </si>
  <si>
    <t>3M Taśma samowulkanizująca SCOTCH 23 19mm x 9,15m</t>
  </si>
  <si>
    <t>ELPROMET Taśma aluminiowa 1x10 mm krążek=1kg</t>
  </si>
  <si>
    <t xml:space="preserve">AN-KOM Taśma antykorozyjna do uziomów 50mm x 10m x 2,5mm   </t>
  </si>
  <si>
    <t>NEXTEC Taśma LED 2835 4200K IP20 12W/m 12V 900lm/m</t>
  </si>
  <si>
    <t>HAGER Transformator bezpieczeństwa ST315 63VA 230/24/12</t>
  </si>
  <si>
    <t xml:space="preserve">ELEKTROPLAST OPATÓWEK Uchwyt wsuwka USMP-2    </t>
  </si>
  <si>
    <t xml:space="preserve">ELEKTROPLAST OPATÓWEK Uchwyt wsuwka USMP-2 bis   </t>
  </si>
  <si>
    <t xml:space="preserve">ELEKTROPLAST OPATÓWEK Uchwyt wsuwka USMP-3    </t>
  </si>
  <si>
    <t xml:space="preserve">ELEKTROPLAST OPATÓWEK Uchwyt wsuwka USMP-4    </t>
  </si>
  <si>
    <t xml:space="preserve">ELEKTROPLAST OPATÓWEK Uchwyt wsuwka USMP-5    </t>
  </si>
  <si>
    <t xml:space="preserve">ELEKTROPLAST OPATÓWEK Uchwyt wsuwka USMP-3 bis    </t>
  </si>
  <si>
    <t xml:space="preserve">ELEKTROPLAST OPATÓWEK Uchwyt wsuwka USMO-14    </t>
  </si>
  <si>
    <t xml:space="preserve">ELEKTROPLAST OPATÓWEK Uchwyt wsuwka USMO-16    </t>
  </si>
  <si>
    <t xml:space="preserve">ELEKTROPLAST OPATÓWEK Uchwyt paskowy UP-22 czarny UV </t>
  </si>
  <si>
    <t xml:space="preserve">ELEKTROPLAST OPATÓWEK Uchwyt paskowy UP-30 czarny UV </t>
  </si>
  <si>
    <t>PHILIPS Uchwyt regulowany ZRP100 SPIG ADAP CL do opraw ulicznych</t>
  </si>
  <si>
    <t>MINBUD Uchwyt zamykany UZ-20</t>
  </si>
  <si>
    <t>MINBUD Uchwyt zamykany UZ-25</t>
  </si>
  <si>
    <t>MINBUD Uchwyt zamykany UZ-32</t>
  </si>
  <si>
    <t>MINBUD Uchwyt zamykany UZ-40</t>
  </si>
  <si>
    <t>MINBUD Uchwyt zamykany UZ-50</t>
  </si>
  <si>
    <t>AN-KOM Uziom składany kompletny fi16 L=2x1500mm + złącze krzyżowe + pobijak AN-53ZG/OG/ F195128</t>
  </si>
  <si>
    <t>AN-KOM Uziom składany przedłużka fi16 L=1500mm AN-54Z/OG/ F195148</t>
  </si>
  <si>
    <t>DOSPEL Wentylator sufitowy NV10 100S</t>
  </si>
  <si>
    <t>DOSPEL Wentylator sufitowy NV12 120S</t>
  </si>
  <si>
    <t>DOSPEL Wentylator sufitowy NV15 150S</t>
  </si>
  <si>
    <t>DOSPEL Wentylator ścienny STYL 100S</t>
  </si>
  <si>
    <t>DOSPEL Wentylator ścienny STYL 120S</t>
  </si>
  <si>
    <t>DOSPEL Wentylator ścienny STYL 150S</t>
  </si>
  <si>
    <t xml:space="preserve">DOSPEL Wentylator ścienny STYL 200S </t>
  </si>
  <si>
    <t>ASSA ABLOY Wkładka energetyczna patentowa + 2 klucze, poziom dostępu K1</t>
  </si>
  <si>
    <t>ABB Wkładka bezpiecznikowa z wybijakiem typ CEF 24kV 40A</t>
  </si>
  <si>
    <t>ABB Wkładka bezpiecznikowa z wybijakiem typ CEF 24kV 63A</t>
  </si>
  <si>
    <t>ETI POLAM Wkładka cylindryczna 10x38 gG 10A 500V</t>
  </si>
  <si>
    <t>ETI POLAM Wkładka cylindryczna 10x38 gG 16A 500V</t>
  </si>
  <si>
    <t>ETI POLAM Wkładka cylindryczna 10x38 gG 20A 500V</t>
  </si>
  <si>
    <t>ETI POLAM Wkładka cylindryczna 10x38 gG 25A 500V</t>
  </si>
  <si>
    <t>ETI POLAM Wkładka cylindryczna 10x38 gG 32A 500V</t>
  </si>
  <si>
    <t>ETI POLAM Wkładka cylindryczna 22x58 gG 100A 500V</t>
  </si>
  <si>
    <t>ETI POLAM Wkładka cylindryczna 22x58 gG 125A 500V</t>
  </si>
  <si>
    <t>ETI POLAM Wkładka cylindryczna 22x58 gG 50A 500V</t>
  </si>
  <si>
    <t>ETI POLAM Wkładka cylindryczna 22x58 gG 63A 500V</t>
  </si>
  <si>
    <t>ETI POLAM Wkładka cylindryczna 22x58 gG 80A 500V</t>
  </si>
  <si>
    <t>ETI POLAM Wkładka cylindryczna 14x51 gG 16A 690V</t>
  </si>
  <si>
    <t>ETI POLAM Wkładka cylindryczna 14x51 gG 20A 690V</t>
  </si>
  <si>
    <t>ETI POLAM Wkładka cylindryczna 14x51 gG 25A 690V</t>
  </si>
  <si>
    <t>ETI POLAM Wkładka cylindryczna 14x51 gG 32A 690V</t>
  </si>
  <si>
    <t>ETI POLAM Wkładka cylindryczna 14x51 gG 40A 500V</t>
  </si>
  <si>
    <t>ETI POLAM Wkładka topikowa WT-1C/gG 35A 500V</t>
  </si>
  <si>
    <t>ETI POLAM Wkładka topikowa WT-1C/gG 100A 500V</t>
  </si>
  <si>
    <t>ETI POLAM Wkładka topikowa WT-1C/gG 125A 500V</t>
  </si>
  <si>
    <t>ETI POLAM Wkładka topikowa WT-1C/gG 160A 500V</t>
  </si>
  <si>
    <t>ETI POLAM Wkładka topikowa WT-1/gG 250A 500V</t>
  </si>
  <si>
    <t>ETI POLAM Wkładka topikowa WT-1C/gG 25A 500V</t>
  </si>
  <si>
    <t>ETI POLAM Wkładka topikowa WT-1C/gG 32A 500V</t>
  </si>
  <si>
    <t>ETI POLAM Wkładka topikowa WT-1C/gG 40A 500V</t>
  </si>
  <si>
    <t>ETI POLAM Wkładka topikowa WT-1C/gG 50A 500V</t>
  </si>
  <si>
    <t>ETI POLAM Wkładka topikowa WT-1C/gG 63A 500V</t>
  </si>
  <si>
    <t>ETI POLAM Wkładka topikowa WT-1C/gG 80A 500V</t>
  </si>
  <si>
    <t>ETI POLAM Wkładka topikowa WT-2/gG 100A 500V</t>
  </si>
  <si>
    <t>ETI POLAM Wkładka topikowa WT-2/gG 125A 500V</t>
  </si>
  <si>
    <t>ETI POLAM Wkładka topikowa WT-2/gG 160A 500V</t>
  </si>
  <si>
    <t>ETI POLAM Wkładka topikowa WT-2/gG 200A 500V</t>
  </si>
  <si>
    <t>ETI POLAM Wkładka topikowa WT-2/gG 250A 500V</t>
  </si>
  <si>
    <t>ETI POLAM Wkładka topikowa WT-2/gG 40A 500V</t>
  </si>
  <si>
    <t>ETI POLAM Wkładka topikowa WT-2/gG 50A 500V</t>
  </si>
  <si>
    <t>ETI POLAM Wkładka topikowa WT-2/gG 63A 500V</t>
  </si>
  <si>
    <t>ETI POLAM Wkładka topikowa WT-2/gG 80A 500V</t>
  </si>
  <si>
    <t xml:space="preserve">ETI POLAM Wkładka topikowa WT-3/gG 250A </t>
  </si>
  <si>
    <t xml:space="preserve">ETI POLAM Wkładka topikowa WT-3/gG 315A </t>
  </si>
  <si>
    <t xml:space="preserve">ETI POLAM Wkładka topikowa WT-3/gG 355A </t>
  </si>
  <si>
    <t xml:space="preserve">ETI POLAM Wkładka topikowa WT-3/gG 400A </t>
  </si>
  <si>
    <t>ETI POLAM Wkładka topikowa WT-00C/gG  32A 500V</t>
  </si>
  <si>
    <t>ETI POLAM Wkładka topikowa WT-00C/gG  50A 500V</t>
  </si>
  <si>
    <t>ETI POLAM Wkładka topikowa WT-00C/gG  63A 500V</t>
  </si>
  <si>
    <t>ETI POLAM Wkładka topikowa WT-00C/gG  80A 500V</t>
  </si>
  <si>
    <t>ETI POLAM Wkładka topikowa WT-00C/gG  100A 500V</t>
  </si>
  <si>
    <t>ETI POLAM Wkładka topikowa WT-00C/gG  125A K  500V</t>
  </si>
  <si>
    <t>ETI POLAM Wkładka topikowa WT-00C/gG  160A K  400V</t>
  </si>
  <si>
    <t>ETI POLAM Wkładka topikowa WT-00C/gG  25A 500V</t>
  </si>
  <si>
    <t xml:space="preserve">ETI POLAM Wkładka topikowa BiWts/DII gF    16A </t>
  </si>
  <si>
    <t xml:space="preserve">ETI POLAM Wkładka topikowa BiWts/DII gF    20A </t>
  </si>
  <si>
    <t xml:space="preserve">ETI POLAM Wkładka topikowa BiWts/DII gF    25A </t>
  </si>
  <si>
    <t>ETI POLAM Wkładka topikowa D01 E14 gG   13A</t>
  </si>
  <si>
    <t>ETI POLAM Wkładka topikowa D01 E14 gG   16A</t>
  </si>
  <si>
    <t>ETI POLAM Wkładka topikowa D01 E14 gG   10A</t>
  </si>
  <si>
    <t>ETI POLAM Wkładka topikowa D01 E14 gG   6A</t>
  </si>
  <si>
    <t>ETI POLAM Wkładka topikowa D02 E18 gG   20A</t>
  </si>
  <si>
    <t>ETI POLAM Wkładka topikowa D02 E18 gG   35A</t>
  </si>
  <si>
    <t>ETI POLAM Wkładka topikowa D02 E18 gG   40A</t>
  </si>
  <si>
    <t>ETI POLAM Wkładka topikowa D02 E18 gG   25A</t>
  </si>
  <si>
    <t>ETI POLAM Wkładka topikowa D02 E18 gG   32A</t>
  </si>
  <si>
    <t>ETI POLAM Wkładka topikowa D02 E18 gG   50A</t>
  </si>
  <si>
    <t>ETI POLAM Wkładka topikowa D02 E18 gG   63A</t>
  </si>
  <si>
    <t xml:space="preserve">PLASTROL Wtyczka boczna WT-16U unischuco biała </t>
  </si>
  <si>
    <t>PLASTROL Wtyczka prosta WT-31 2p+z 16A biała</t>
  </si>
  <si>
    <t xml:space="preserve">PCE Wtyczka gumowa 2p+z IP54 0521-sr </t>
  </si>
  <si>
    <t>SEZ-PL Wtyk przenośny 16A 4P IP44 IVN1643</t>
  </si>
  <si>
    <t>SEZ-PL Wtyk przenośny 16A 5P IP44 IVN1653</t>
  </si>
  <si>
    <t>SEZ-PL Wtyk przenośny 32A 4P IP44 IVN3243</t>
  </si>
  <si>
    <t>SEZ-PL Wtyk przenośny 32A 5P IP44 IVN3253</t>
  </si>
  <si>
    <t>SEZ-PL Wtyk przenośny 63A 5P IP67 IVGN6353</t>
  </si>
  <si>
    <t>BIALL AMASS Wtyk bananowy bezpieczny 4mm</t>
  </si>
  <si>
    <t>TRIPUS Wyłącznik elektromagnetyczny z przyciskiem bezpieczeństwa 400V IP54 20P0831</t>
  </si>
  <si>
    <t>ETI POLAM ETIMAT 10 1P 10kA B 10A</t>
  </si>
  <si>
    <t>ETI POLAM ETIMAT 10 1P 10kA C 10A</t>
  </si>
  <si>
    <t>ETI POLAM ETIMAT 10 1P 10kA B 16A</t>
  </si>
  <si>
    <t>ETI POLAM ETIMAT 10 1P 10kA C 16A</t>
  </si>
  <si>
    <t>ETI POLAM ETIMAT 10 1P 10kA B 20A</t>
  </si>
  <si>
    <t>ETI POLAM ETIMAT 10 1P 10kA C 20A</t>
  </si>
  <si>
    <t>ETI POLAM ETIMAT 10 1P 10kA B 25A</t>
  </si>
  <si>
    <t>ETI POLAM ETIMAT 10 1P 10kA C 25A</t>
  </si>
  <si>
    <t>ETI POLAM ETIMAT 10 1P 10kA B 32A</t>
  </si>
  <si>
    <t>ETI POLAM ETIMAT 10 1P 10kA C 32A</t>
  </si>
  <si>
    <t>ETI POLAM ETIMAT 10 1P 10kA B 40A</t>
  </si>
  <si>
    <t>ETI POLAM ETIMAT 10 1P 10kA C 40A</t>
  </si>
  <si>
    <t>ETI POLAM ETIMAT 10 1P 10kA B 6A</t>
  </si>
  <si>
    <t>ETI POLAM ETIMAT 10 1P 10kA C 6A</t>
  </si>
  <si>
    <t>ETI POLAM ETIMAT 10 2P 10kA B 10A</t>
  </si>
  <si>
    <t>ETI POLAM ETIMAT 10 2P 10kA C 10A</t>
  </si>
  <si>
    <t>ETI POLAM ETIMAT 10 2P 10kA B 16A</t>
  </si>
  <si>
    <t>ETI POLAM ETIMAT 10 2P 10kA C 16A</t>
  </si>
  <si>
    <t>ETI POLAM ETIMAT 10 2P 10kA B 20A</t>
  </si>
  <si>
    <t>ETI POLAM ETIMAT 10 2P 10kA C 20A</t>
  </si>
  <si>
    <t>ETI POLAM ETIMAT 10 2P 10kA B 25A</t>
  </si>
  <si>
    <t>ETI POLAM ETIMAT 10 2P 10kA C 25A</t>
  </si>
  <si>
    <t>ETI POLAM ETIMAT 10 2P 10kA B 32A</t>
  </si>
  <si>
    <t>ETI POLAM ETIMAT 10 2P 10kA C 32A</t>
  </si>
  <si>
    <t>ETI POLAM ETIMAT 10 2P 10kA B 40A</t>
  </si>
  <si>
    <t>ETI POLAM ETIMAT 10 2P 10kA C 40A</t>
  </si>
  <si>
    <t>ETI POLAM ETIMAT 10 3P 10kA B 10A</t>
  </si>
  <si>
    <t>ETI POLAM ETIMAT 10 3P 10kA C 10A</t>
  </si>
  <si>
    <t>ETI POLAM ETIMAT 10 3P 10kA B 16A</t>
  </si>
  <si>
    <t>ETI POLAM ETIMAT 10 3P 10kA C 16A</t>
  </si>
  <si>
    <t>ETI POLAM ETIMAT 10 3P 10kA B 20A</t>
  </si>
  <si>
    <t>ETI POLAM ETIMAT 10 3P 10kA C 20A</t>
  </si>
  <si>
    <t>ETI POLAM ETIMAT 10 3P 10kA B 25A</t>
  </si>
  <si>
    <t>ETI POLAM ETIMAT 10 3P 10kA C 25A</t>
  </si>
  <si>
    <t>ETI POLAM ETIMAT 10 3P 10kA B 32A</t>
  </si>
  <si>
    <t>ETI POLAM ETIMAT 10 3P 10kA C 32A</t>
  </si>
  <si>
    <t>ETI POLAM ETIMAT 10 3P 10kA B 40A</t>
  </si>
  <si>
    <t>ETI POLAM ETIMAT 10 3P 10kA C 40A</t>
  </si>
  <si>
    <t>ETI POLAM ETIMAT P10 3P 10kA B 50A</t>
  </si>
  <si>
    <t>ETI POLAM ETIMAT P10 3P 10kA C 50A</t>
  </si>
  <si>
    <t>ETI POLAM ETIMAT P10 3P 10kA B 63A</t>
  </si>
  <si>
    <t>ETI POLAM ETIMAT P10 3P 10kA C 63A</t>
  </si>
  <si>
    <t>ETI POLAM EFI-P2 25/0,03A, A</t>
  </si>
  <si>
    <t>ETI POLAM EFI-P2 25/0,03A, AC</t>
  </si>
  <si>
    <t>ETI POLAM EFI-P2 40/0,03A, A</t>
  </si>
  <si>
    <t>ETI POLAM EFI-P2 40/0,03A, AC</t>
  </si>
  <si>
    <t>ETI POLAM KZS-2M B 10/0,03A, A</t>
  </si>
  <si>
    <t>ETI POLAM KZS-2M B 10/0,03A, AC</t>
  </si>
  <si>
    <t>ETI POLAM KZS-2M B 16/0,03A, A</t>
  </si>
  <si>
    <t>ETI POLAM KZS-2M B 16/0,03A, AC</t>
  </si>
  <si>
    <t>ETI POLAM KZS-2M B 20/0,03A, AC</t>
  </si>
  <si>
    <t>ETI POLAM KZS-2M B 20/0,03A, A</t>
  </si>
  <si>
    <t>ETI POLAM KZS-2M B 25/0,03A, A</t>
  </si>
  <si>
    <t>ETI POLAM KZS-2M B 25/0,03A, AC</t>
  </si>
  <si>
    <t>ETI POLAM KZS-2M B 32/0,03A, A</t>
  </si>
  <si>
    <t>ETI POLAM KZS-2M B 32/0,03A, AC</t>
  </si>
  <si>
    <t>ETI POLAM KZS-2M B 40/0,03A, A</t>
  </si>
  <si>
    <t>ETI POLAM KZS-2M B 40/0,03A, AC</t>
  </si>
  <si>
    <t>ETI POLAM KZS-2M C 10/0,03A, A</t>
  </si>
  <si>
    <t>ETI POLAM KZS-2M C 10/0,03A, AC</t>
  </si>
  <si>
    <t>ETI POLAM KZS-2M C 16/0,03A, AC</t>
  </si>
  <si>
    <t>ETI POLAM KZS-2M C 16/0,03A, A</t>
  </si>
  <si>
    <t>ETI POLAM KZS-2M C 20/0,03A, A</t>
  </si>
  <si>
    <t>ETI POLAM KZS-2M C 20/0,03A, AC</t>
  </si>
  <si>
    <t>ETI POLAM KZS-2M C 25/0,03A, A</t>
  </si>
  <si>
    <t>ETI POLAM KZS-2M C 25/0,03A, AC</t>
  </si>
  <si>
    <t>ETI POLAM KZS-2M C 32/0,03A, A</t>
  </si>
  <si>
    <t>ETI POLAM KZS-2M C 32/0,03A, AC</t>
  </si>
  <si>
    <t>ETI POLAM KZS-2M C 40/0,03A, A</t>
  </si>
  <si>
    <t>ETI POLAM KZS-2M C 40/0,03A, AC</t>
  </si>
  <si>
    <t>ETI POLAM EFI-P4 25/0,03A, A</t>
  </si>
  <si>
    <t>ETI POLAM EFI-P4 25/0,03A, AC</t>
  </si>
  <si>
    <t>ETI POLAM EFI-P4 40/0,03A, A</t>
  </si>
  <si>
    <t>ETI POLAM EFI-P4 40/0,03A, AC</t>
  </si>
  <si>
    <t>ETI POLAM EFI-P4 63/0,03A, A</t>
  </si>
  <si>
    <t>ETI POLAM EFI-P4 63/0,03A, AC</t>
  </si>
  <si>
    <t>ETI POLAM KZS-4M B 10/0,03A, AC</t>
  </si>
  <si>
    <t>ETI POLAM KZS-4M B 16/0,03A, AC</t>
  </si>
  <si>
    <t>ETI POLAM KZS-4M B 20/0,03A, AC</t>
  </si>
  <si>
    <t>ETI POLAM KZS-4M B 25/0,03A, AC</t>
  </si>
  <si>
    <t>ETI POLAM KZS-4M B 32/0,03A, AC</t>
  </si>
  <si>
    <t>ETI POLAM KZS-4M B 6/0,03A, AC</t>
  </si>
  <si>
    <t>ETI POLAM KZS-4M C 10/0,03A, AC</t>
  </si>
  <si>
    <t>ETI POLAM KZS-4M C 16/0,03A, AC</t>
  </si>
  <si>
    <t>ETI POLAM KZS-4M C 20/0,03A, AC</t>
  </si>
  <si>
    <t>ETI POLAM KZS-4M C 25/0,03A, AC</t>
  </si>
  <si>
    <t>ETI POLAM KZS-4M C 32/0,03A, AC</t>
  </si>
  <si>
    <t>ETI POLAM KZS-4M C 6/0,03A, AC</t>
  </si>
  <si>
    <t>EATON Wyłącznik silnikowy Z-MS-16,0/3 248412</t>
  </si>
  <si>
    <t>EATON Wyłącznik silnikowy Z-MS-25,0/3 248413</t>
  </si>
  <si>
    <t>EATON Wyłącznik silnikowy Z-MS-4,0/3   248409</t>
  </si>
  <si>
    <t>EATON Wyłącznik silnikowy Z-MS-40,0/3 248414</t>
  </si>
  <si>
    <t>EATON Wyłącznik silnikowy Z-MS-6,3/3   248410</t>
  </si>
  <si>
    <t>EATON Wyłącznik silnikowy Z-MS-10,0/3 248411</t>
  </si>
  <si>
    <t xml:space="preserve">SPAMEL Przycisk PPOŻ OP1-W01-A-11-M w obudowie n/t  </t>
  </si>
  <si>
    <t>ENSTO Zacisk KE 66.2 do 50mm2 Al/Cu rozgałęźny niebieski</t>
  </si>
  <si>
    <t>ENSTO Zacisk KE 66    do 50mm2 Al/Cu rozgałęźny szary</t>
  </si>
  <si>
    <t>ENSTO Zacisk KE 66.3 do 50mm2 Al/Cu rozgałęźny żółto-zielony</t>
  </si>
  <si>
    <t>HAGER Zamek cylindryczny nr 1242E FZ597</t>
  </si>
  <si>
    <t xml:space="preserve">ELEKTROPLAST NASIELSK Zamek MSF do drzwi metalowych z kluczami </t>
  </si>
  <si>
    <t>NEXTEC Zasilacz LED BLUE 100W IP20 12VDC 8,3A</t>
  </si>
  <si>
    <t>HOLDBOX Zasilacz prądowy LED HB-DM 50W/350-700mA/SELECTABLE CURRENT</t>
  </si>
  <si>
    <t xml:space="preserve">HAGER 1M Zaślepka modułowa 22,5x45  </t>
  </si>
  <si>
    <t xml:space="preserve">HAGER 2M Zaślepka modułowa 45x45 </t>
  </si>
  <si>
    <t>F&amp;F Zegar sterujący astronomiczny PCZ-525.4 komunikacja bezprzewodowa NFC</t>
  </si>
  <si>
    <t>SPAMEL Zestaw ZI04/R211 GN16A 5P+2xgn1-faz. 0-1</t>
  </si>
  <si>
    <t>SPAMEL Zestaw ZI05/R442 GN32A 5P+2xgn1-faz. 0-1</t>
  </si>
  <si>
    <t>POLAM NAKŁO Rozdzielnica 1x32A 5P, 1x16A 5P, 3x230V, okienko 13S, uchwyt, dławik 321</t>
  </si>
  <si>
    <t>ROSA Tabliczka bezpiecznikowa NTB-1</t>
  </si>
  <si>
    <t>ROSA Tabliczka bezpiecznikowa NTB-2</t>
  </si>
  <si>
    <t>MOREK Złączka Al/Cu 25-150mm2 OTL150 na szynę TH żo</t>
  </si>
  <si>
    <t>MOREK Złączka Al/Cu 25-150mm2 OTL150 na szynę TH szara</t>
  </si>
  <si>
    <t>MOREK Złączka Al/Cu 25-150mm2 OTL150 na szynę TH niebieska</t>
  </si>
  <si>
    <t xml:space="preserve">ERKO Łącznik kablowy KLA  10-30   </t>
  </si>
  <si>
    <t xml:space="preserve">ERKO Łącznik kablowy KLA  16-50   </t>
  </si>
  <si>
    <t xml:space="preserve">ERKO Łącznik kablowy KLA  25-50   </t>
  </si>
  <si>
    <t xml:space="preserve">ERKO Łącznik kablowy KLA  35-50   </t>
  </si>
  <si>
    <t xml:space="preserve">ERKO Łącznik kablowy KLA  50-56   </t>
  </si>
  <si>
    <t xml:space="preserve">ERKO Łącznik kablowy KLA  6-20   </t>
  </si>
  <si>
    <t xml:space="preserve">MINBUD Złączka ZCL 20 biała      </t>
  </si>
  <si>
    <t xml:space="preserve">MINBUD Złączka ZCL 25 biała      </t>
  </si>
  <si>
    <t xml:space="preserve">MINBUD Złączka ZCL 32 biała      </t>
  </si>
  <si>
    <t xml:space="preserve">MINBUD Złączka ZCL 40 biała      </t>
  </si>
  <si>
    <t xml:space="preserve">MINBUD Złączka ZCL 50 biała      </t>
  </si>
  <si>
    <t>MORSETTITALIA Złączka szynowa ZSG EURO 4,0mm2 szara, niebieska, żółtozielona</t>
  </si>
  <si>
    <t>MORSETTITALIA Złączka szynowa ZSG EURO 6,0mm2 szara, niebieska, żółtozielona</t>
  </si>
  <si>
    <t>MORSETTITALIA Złączka szynowa ZSG EURO 10,0mm2 szara, niebieska, żółtozielona</t>
  </si>
  <si>
    <t>MORSETTITALIA Trzymacz do ZSG 2,5-70,0 na szynę TH</t>
  </si>
  <si>
    <t>WAGO Zacisk instalacyjny 2x 2,5 mm2 przezroczysty 2273-202</t>
  </si>
  <si>
    <t>WAGO Zacisk instalacyjny 3x 2,5 mm2 przezroczysty 2273-203</t>
  </si>
  <si>
    <t>WAGO Zacisk instalacyjny 4x 2,5 mm2 przezroczysty 2273-204</t>
  </si>
  <si>
    <t>WAGO Zacisk instalacyjny 5x 2,5 mm2 przezroczysty 2273-205</t>
  </si>
  <si>
    <t>WAGO Zacisk instalacyjny 8x 2,5 mm2 przezroczysty 2273-208</t>
  </si>
  <si>
    <t>WAGO Zacisk instalacyjny 2x 4,0mm2 uniwersalny 221-412</t>
  </si>
  <si>
    <t xml:space="preserve">WAGO Zacisk instalacyjny 3x 4,0mm2 uniwersalny 221-413 </t>
  </si>
  <si>
    <t>WAGO Zacisk instalacyjny 5x 4,0mm2 uniwersalny 221-415</t>
  </si>
  <si>
    <t xml:space="preserve">WAGO Złączka przelotowa do 4,0mm2 uniwersalny 221-2411     </t>
  </si>
  <si>
    <t xml:space="preserve">WAGO Zacisk instalacyjny 2x 6,0mm2 uniwersalny 221-612    </t>
  </si>
  <si>
    <t xml:space="preserve">WAGO Zacisk instalacyjny 3x 6,0mm2 uniwersalny 221-613      </t>
  </si>
  <si>
    <t xml:space="preserve">WAGO Zacisk instalacyjny 5x 6,0mm2 uniwersalny 221-615     </t>
  </si>
  <si>
    <t>SIMET Złączka ZGG1x1,5-50z-g  Al/CU żo</t>
  </si>
  <si>
    <t>SIMET Złączka ZGG1x1,5-50n  Al/CU niebieski</t>
  </si>
  <si>
    <t>SIMET Złączka ZGG1x1,5-50s  Al/CU szary</t>
  </si>
  <si>
    <t>AWEX Piktogram do opraw ewakuacyjnych</t>
  </si>
  <si>
    <t>SPECTRUM Żarówka LED AR111 GU10 12W 45st. 1200lm WHITE biała neutralna 230V</t>
  </si>
  <si>
    <t>PHILIPS Żarówka CorePro LEDcapsuleLV 1.8-20W G4 827 205lm 12V</t>
  </si>
  <si>
    <t>PHILIPS Żarówka CorePro LEDcapsuleLV 1.8-20W GY6.35 827 205lm 12V</t>
  </si>
  <si>
    <t>PHILIPS Żarówka Corepro LEDspot 4.9W-50W GU10 550lm biała neutralna 4000K 120D 230V</t>
  </si>
  <si>
    <t>PHILIPS Żarówka CorePro LEDspot ND 7-50W MR16 4000K 660lm 36D 12V GU5.3</t>
  </si>
  <si>
    <t>SPECTRUM Żarówka LED R50 E14 6W 410lm barwa ciepła WW 230V</t>
  </si>
  <si>
    <t>SPECTRUM Żarówka LED R63 E27 8W 710lm biała ciepła WW 230V</t>
  </si>
  <si>
    <t>PHILIPS Żarówka CorePro LEDLuster P45 6.5-60W E14 biała neutralna 4000K 806lm</t>
  </si>
  <si>
    <t>PHILIPS Żarówka CorePro candle B35 7-60W E14 biała neutralna 4000K 830lm</t>
  </si>
  <si>
    <t>PHILIPS Żarówka CorePro candle B35 5.5-40W E14 biała neutralna 4000K 520lm</t>
  </si>
  <si>
    <t xml:space="preserve">PHILIPS Żarówka CorePro LEDBulbND 17.5W-150W E27 A67 840 2452lm </t>
  </si>
  <si>
    <t xml:space="preserve">PHILIPS Żarówka CorePro LEDBulbND 10.5W-100W E27 A60 840 1521lm </t>
  </si>
  <si>
    <t xml:space="preserve">PHILIPS Żarówka CorePro LEDBulbND 8.5W-75W E27 A60 840 1055lm </t>
  </si>
  <si>
    <t xml:space="preserve">PHILIPS Żarówka CorePro LEDBulbND 7W-60W E27 A60 840 806lm </t>
  </si>
  <si>
    <t xml:space="preserve">PHILIPS Żarówka CorePro LEDBulbND 4.9W-40W E27 A60 840 470lm </t>
  </si>
  <si>
    <t>SPECTRUM Żarówka LED GLS E27 10W 24V 1100lm biała neutralna 4000K</t>
  </si>
  <si>
    <t>SPECTRUM Żarówka LED T20 2W E14 150lm biała zimna</t>
  </si>
  <si>
    <t>SPECTRUM Żarówka LED G9 7W 780lm biała neutralna</t>
  </si>
  <si>
    <t>SPECTRUM Żarówka LED G9 4.5W 530lm biała neutralna</t>
  </si>
  <si>
    <t>SPECTRUM Żarówka LED G9 2.5W 210lm biała neutralna</t>
  </si>
  <si>
    <t>TRYTYT ONEGEL Żel silikonowy w tubie 300ml do zabezpieczenia połączeń przewodów elektrycznych</t>
  </si>
  <si>
    <t>TRYTYT MPGEL Żel silikonowy w płynie 1000ml do zabezpieczenia połączeń przewodów elektrycznych</t>
  </si>
  <si>
    <t xml:space="preserve">BITNER Przewód HDGsżo 3x1,5mm2 300/500V  </t>
  </si>
  <si>
    <t xml:space="preserve">BITNER Przewód HDGsżo 3x2,5mm2 300/500V  </t>
  </si>
  <si>
    <t>BITNER Przewód HTKSH PH90 1x2x1,8mm2</t>
  </si>
  <si>
    <t>BOXMET Puszka instalacyjna PP-BXM E90 przelotowo-rozgałęźna 3 zaciskowa od 0,5 do 6mm2</t>
  </si>
  <si>
    <t xml:space="preserve">TECHNOKABEL Kabel N2XH-J 3x 1,5 mm2 0,6/1kV klasa B2ca </t>
  </si>
  <si>
    <t xml:space="preserve">TECHNOKABEL Kabel N2XH-J 4x 1,5 mm2 0,6/1kV klasa B2ca </t>
  </si>
  <si>
    <t xml:space="preserve">TECHNOKABEL Kabel N2XH-J 3x 2,5 mm2 0,6/1kV klasa B2ca </t>
  </si>
  <si>
    <t xml:space="preserve">TECHNOKABEL Kabel N2XH-J 5x 2,5 mm2 0,6/1kV klasa B2ca </t>
  </si>
  <si>
    <t xml:space="preserve">TECHNOKABEL Kabel N2XH-J 5x 4,0 mm2 0,6/1kV klasa B2ca </t>
  </si>
  <si>
    <t xml:space="preserve">TECHNOKABEL Kabel N2XH-J 5x 6,0 mm2 0,6/1kV klasa B2ca </t>
  </si>
  <si>
    <t xml:space="preserve">TECHNOKABEL Kabel N2XH-J 5x 10,0 mm2 0,6/1kV klasa B2ca </t>
  </si>
  <si>
    <t xml:space="preserve">TECHNOKABEL Kabel N2XH-J 5x 16,0 mm2 0,6/1kV klasa B2ca </t>
  </si>
  <si>
    <t>TECHNOKABEL Kabel NHXH-J FE180 PH90/E90 3x 1,5 mm2 0,6/1kV</t>
  </si>
  <si>
    <t>TECHNOKABEL Kabel NHXH-J FE180 PH90/E90 4x 1,5 mm2 0,6/1kV</t>
  </si>
  <si>
    <t>TECHNOKABEL Kabel NHXH-J FE180 PH90/E90 3x 2,5 mm2 0,6/1kV</t>
  </si>
  <si>
    <t>TECHNOKABEL Kabel NHXH-J FE180 PH90/E90 5x 2,5 mm2 0,6/1kV</t>
  </si>
  <si>
    <t>TECHNOKABEL Kabel NHXH-J FE180 PH90/E90 5x 4,0 mm2 0,6/1kV</t>
  </si>
  <si>
    <t>TECHNOKABEL Kabel NHXH-J FE180 PH90/E90 5x 6,0 mm2 0,6/1kV</t>
  </si>
  <si>
    <t>TECHNOKABEL Kabel NHXH-J FE180 PH90/E90 5x 10,0 mm2 0,6/1kV</t>
  </si>
  <si>
    <t>TECHNOKABEL Kabel NHXH-J FE180 PH90/E90 5x 16,0 mm2 0,6/1kV</t>
  </si>
  <si>
    <t>C&amp;C Kabel SecurityNET U/UTP kat. 5e LSZH B2ca</t>
  </si>
  <si>
    <t>C&amp;C Kabel SecurityNET U/UTP kat. 6 LSZH B2ca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</si>
</sst>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#,##0_ ;[Red]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/>
    <xf numFmtId="0" fontId="4" fillId="0" borderId="0"/>
    <xf numFmtId="0" fontId="18" fillId="0" borderId="0"/>
    <xf numFmtId="0" fontId="19" fillId="0" borderId="0"/>
    <xf numFmtId="0" fontId="20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8" fontId="15" fillId="0" borderId="2" xfId="7" applyNumberFormat="1" applyFont="1" applyBorder="1" applyAlignment="1">
      <alignment horizontal="center" vertical="center" wrapText="1"/>
    </xf>
    <xf numFmtId="8" fontId="14" fillId="0" borderId="2" xfId="7" applyNumberFormat="1" applyFont="1" applyBorder="1" applyAlignment="1">
      <alignment horizontal="center" vertical="center"/>
    </xf>
    <xf numFmtId="0" fontId="6" fillId="0" borderId="0" xfId="7" applyFont="1" applyAlignment="1">
      <alignment horizontal="right" vertical="center" wrapText="1"/>
    </xf>
    <xf numFmtId="8" fontId="14" fillId="0" borderId="0" xfId="7" applyNumberFormat="1" applyFont="1" applyAlignment="1">
      <alignment horizontal="center" vertical="center"/>
    </xf>
    <xf numFmtId="8" fontId="15" fillId="0" borderId="0" xfId="7" applyNumberFormat="1" applyFont="1" applyAlignment="1">
      <alignment horizontal="center" vertical="center" wrapText="1"/>
    </xf>
    <xf numFmtId="8" fontId="14" fillId="0" borderId="10" xfId="7" applyNumberFormat="1" applyFont="1" applyBorder="1" applyAlignment="1">
      <alignment horizontal="center" vertical="center"/>
    </xf>
    <xf numFmtId="8" fontId="15" fillId="0" borderId="10" xfId="7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7" applyFont="1" applyAlignment="1">
      <alignment horizontal="right" vertical="center" wrapText="1"/>
    </xf>
    <xf numFmtId="0" fontId="12" fillId="0" borderId="0" xfId="0" applyFont="1"/>
    <xf numFmtId="0" fontId="11" fillId="0" borderId="0" xfId="0" applyFont="1"/>
    <xf numFmtId="8" fontId="14" fillId="0" borderId="6" xfId="7" applyNumberFormat="1" applyFont="1" applyBorder="1" applyAlignment="1">
      <alignment horizontal="center" vertical="center"/>
    </xf>
    <xf numFmtId="8" fontId="15" fillId="0" borderId="6" xfId="7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0" fontId="5" fillId="0" borderId="0" xfId="0" applyFont="1" applyAlignment="1">
      <alignment horizontal="center"/>
    </xf>
    <xf numFmtId="0" fontId="6" fillId="0" borderId="3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 wrapText="1"/>
    </xf>
    <xf numFmtId="0" fontId="6" fillId="0" borderId="7" xfId="7" applyFont="1" applyBorder="1" applyAlignment="1">
      <alignment horizontal="center" vertical="center" wrapText="1"/>
    </xf>
    <xf numFmtId="0" fontId="6" fillId="0" borderId="8" xfId="7" applyFont="1" applyBorder="1" applyAlignment="1">
      <alignment horizontal="center" vertical="center" wrapText="1"/>
    </xf>
    <xf numFmtId="0" fontId="6" fillId="0" borderId="9" xfId="7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2" fillId="2" borderId="0" xfId="0" applyNumberFormat="1" applyFont="1" applyFill="1" applyAlignment="1">
      <alignment vertical="center" wrapText="1"/>
    </xf>
    <xf numFmtId="49" fontId="12" fillId="2" borderId="5" xfId="7" applyNumberFormat="1" applyFont="1" applyFill="1" applyBorder="1" applyAlignment="1">
      <alignment horizontal="center" vertical="center" wrapText="1"/>
    </xf>
    <xf numFmtId="49" fontId="12" fillId="2" borderId="8" xfId="7" applyNumberFormat="1" applyFont="1" applyFill="1" applyBorder="1" applyAlignment="1">
      <alignment horizontal="center" vertical="center" wrapText="1"/>
    </xf>
    <xf numFmtId="49" fontId="12" fillId="2" borderId="0" xfId="7" applyNumberFormat="1" applyFont="1" applyFill="1" applyAlignment="1">
      <alignment horizontal="right" vertical="center" wrapText="1"/>
    </xf>
    <xf numFmtId="49" fontId="25" fillId="2" borderId="0" xfId="0" applyNumberFormat="1" applyFont="1" applyFill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49" fontId="12" fillId="2" borderId="1" xfId="3" applyNumberFormat="1" applyFont="1" applyFill="1" applyBorder="1" applyAlignment="1">
      <alignment vertical="center" wrapText="1"/>
    </xf>
    <xf numFmtId="49" fontId="12" fillId="2" borderId="1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12" fillId="2" borderId="1" xfId="1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0" borderId="11" xfId="0" applyFont="1" applyBorder="1" applyAlignment="1">
      <alignment horizontal="left" vertical="center"/>
    </xf>
  </cellXfs>
  <cellStyles count="11">
    <cellStyle name="Hiperłącze" xfId="1" builtinId="8"/>
    <cellStyle name="Hiperłącze 2" xfId="5" xr:uid="{00000000-0005-0000-0000-000001000000}"/>
    <cellStyle name="Normalny" xfId="0" builtinId="0"/>
    <cellStyle name="Normalny 2" xfId="3" xr:uid="{00000000-0005-0000-0000-000003000000}"/>
    <cellStyle name="Normalny 3" xfId="4" xr:uid="{00000000-0005-0000-0000-000004000000}"/>
    <cellStyle name="Normalny 4" xfId="2" xr:uid="{00000000-0005-0000-0000-000005000000}"/>
    <cellStyle name="Normalny 4 2" xfId="8" xr:uid="{00000000-0005-0000-0000-000006000000}"/>
    <cellStyle name="Normalny 5" xfId="6" xr:uid="{00000000-0005-0000-0000-000007000000}"/>
    <cellStyle name="Normalny 5 2" xfId="9" xr:uid="{00000000-0005-0000-0000-000008000000}"/>
    <cellStyle name="Normalny 6" xfId="7" xr:uid="{00000000-0005-0000-0000-000009000000}"/>
    <cellStyle name="Normalny 6 2" xfId="10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8"/>
  <sheetViews>
    <sheetView tabSelected="1" topLeftCell="A834" zoomScale="130" zoomScaleNormal="130" workbookViewId="0">
      <selection activeCell="C844" sqref="C844"/>
    </sheetView>
  </sheetViews>
  <sheetFormatPr defaultRowHeight="15" x14ac:dyDescent="0.25"/>
  <cols>
    <col min="1" max="1" width="8" customWidth="1"/>
    <col min="2" max="2" width="74.42578125" style="31" customWidth="1"/>
    <col min="3" max="3" width="68.7109375" style="17" customWidth="1"/>
    <col min="4" max="5" width="9.140625" style="1"/>
    <col min="6" max="6" width="11.7109375" style="1" customWidth="1"/>
    <col min="7" max="7" width="14.7109375" style="1" customWidth="1"/>
    <col min="8" max="8" width="11.7109375" style="1" customWidth="1"/>
  </cols>
  <sheetData>
    <row r="1" spans="1:8" ht="68.25" customHeight="1" x14ac:dyDescent="0.25">
      <c r="A1" s="50" t="s">
        <v>917</v>
      </c>
      <c r="B1" s="50"/>
      <c r="C1" s="50"/>
      <c r="D1" s="50"/>
      <c r="E1" s="50"/>
      <c r="F1" s="50"/>
      <c r="G1" s="50"/>
      <c r="H1" s="50"/>
    </row>
    <row r="2" spans="1:8" ht="51" x14ac:dyDescent="0.25">
      <c r="A2" s="30" t="s">
        <v>0</v>
      </c>
      <c r="B2" s="36" t="s">
        <v>1</v>
      </c>
      <c r="C2" s="15" t="s">
        <v>518</v>
      </c>
      <c r="D2" s="30" t="s">
        <v>2</v>
      </c>
      <c r="E2" s="30" t="s">
        <v>3</v>
      </c>
      <c r="F2" s="30" t="s">
        <v>516</v>
      </c>
      <c r="G2" s="30" t="s">
        <v>4</v>
      </c>
      <c r="H2" s="30" t="s">
        <v>517</v>
      </c>
    </row>
    <row r="3" spans="1:8" x14ac:dyDescent="0.25">
      <c r="A3" s="30">
        <v>1</v>
      </c>
      <c r="B3" s="36">
        <v>2</v>
      </c>
      <c r="C3" s="15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</row>
    <row r="4" spans="1:8" x14ac:dyDescent="0.25">
      <c r="A4" s="2">
        <f>ROW(A4)-3</f>
        <v>1</v>
      </c>
      <c r="B4" s="39" t="s">
        <v>483</v>
      </c>
      <c r="C4" s="37" t="s">
        <v>918</v>
      </c>
      <c r="D4" s="2" t="s">
        <v>5</v>
      </c>
      <c r="E4" s="2">
        <v>1</v>
      </c>
      <c r="F4" s="38">
        <v>8.73</v>
      </c>
      <c r="G4" s="2">
        <v>40</v>
      </c>
      <c r="H4" s="3">
        <f>ROUND(F4*G4,2)</f>
        <v>349.2</v>
      </c>
    </row>
    <row r="5" spans="1:8" x14ac:dyDescent="0.25">
      <c r="A5" s="2">
        <f t="shared" ref="A5:A69" si="0">ROW(A5)-3</f>
        <v>2</v>
      </c>
      <c r="B5" s="39" t="s">
        <v>6</v>
      </c>
      <c r="C5" s="37" t="s">
        <v>919</v>
      </c>
      <c r="D5" s="2" t="s">
        <v>5</v>
      </c>
      <c r="E5" s="2">
        <v>1</v>
      </c>
      <c r="F5" s="38">
        <v>8.11</v>
      </c>
      <c r="G5" s="2">
        <v>10</v>
      </c>
      <c r="H5" s="3">
        <f t="shared" ref="H5:H68" si="1">ROUND(F5*G5,2)</f>
        <v>81.099999999999994</v>
      </c>
    </row>
    <row r="6" spans="1:8" x14ac:dyDescent="0.25">
      <c r="A6" s="2">
        <f t="shared" si="0"/>
        <v>3</v>
      </c>
      <c r="B6" s="39" t="s">
        <v>484</v>
      </c>
      <c r="C6" s="37" t="s">
        <v>920</v>
      </c>
      <c r="D6" s="2" t="s">
        <v>5</v>
      </c>
      <c r="E6" s="2">
        <v>1</v>
      </c>
      <c r="F6" s="38">
        <v>6.9</v>
      </c>
      <c r="G6" s="2">
        <v>40</v>
      </c>
      <c r="H6" s="3">
        <f t="shared" si="1"/>
        <v>276</v>
      </c>
    </row>
    <row r="7" spans="1:8" x14ac:dyDescent="0.25">
      <c r="A7" s="2">
        <f t="shared" si="0"/>
        <v>4</v>
      </c>
      <c r="B7" s="39" t="s">
        <v>7</v>
      </c>
      <c r="C7" s="37" t="s">
        <v>921</v>
      </c>
      <c r="D7" s="2" t="s">
        <v>5</v>
      </c>
      <c r="E7" s="2">
        <v>1</v>
      </c>
      <c r="F7" s="38">
        <v>6.42</v>
      </c>
      <c r="G7" s="2">
        <v>10</v>
      </c>
      <c r="H7" s="3">
        <f t="shared" si="1"/>
        <v>64.2</v>
      </c>
    </row>
    <row r="8" spans="1:8" x14ac:dyDescent="0.25">
      <c r="A8" s="2">
        <f t="shared" si="0"/>
        <v>5</v>
      </c>
      <c r="B8" s="39" t="s">
        <v>637</v>
      </c>
      <c r="C8" s="37" t="s">
        <v>922</v>
      </c>
      <c r="D8" s="2" t="s">
        <v>5</v>
      </c>
      <c r="E8" s="2">
        <v>1</v>
      </c>
      <c r="F8" s="38">
        <v>17.25</v>
      </c>
      <c r="G8" s="2">
        <v>2</v>
      </c>
      <c r="H8" s="3">
        <f t="shared" si="1"/>
        <v>34.5</v>
      </c>
    </row>
    <row r="9" spans="1:8" x14ac:dyDescent="0.25">
      <c r="A9" s="2">
        <f t="shared" si="0"/>
        <v>6</v>
      </c>
      <c r="B9" s="39" t="s">
        <v>521</v>
      </c>
      <c r="C9" s="37" t="s">
        <v>923</v>
      </c>
      <c r="D9" s="2" t="s">
        <v>5</v>
      </c>
      <c r="E9" s="2">
        <v>1</v>
      </c>
      <c r="F9" s="38">
        <v>6.37</v>
      </c>
      <c r="G9" s="2">
        <v>2</v>
      </c>
      <c r="H9" s="3">
        <f t="shared" si="1"/>
        <v>12.74</v>
      </c>
    </row>
    <row r="10" spans="1:8" x14ac:dyDescent="0.25">
      <c r="A10" s="2">
        <f t="shared" si="0"/>
        <v>7</v>
      </c>
      <c r="B10" s="39" t="s">
        <v>522</v>
      </c>
      <c r="C10" s="37" t="s">
        <v>924</v>
      </c>
      <c r="D10" s="2" t="s">
        <v>5</v>
      </c>
      <c r="E10" s="2">
        <v>1</v>
      </c>
      <c r="F10" s="38">
        <v>12.21</v>
      </c>
      <c r="G10" s="2">
        <v>2</v>
      </c>
      <c r="H10" s="3">
        <f t="shared" si="1"/>
        <v>24.42</v>
      </c>
    </row>
    <row r="11" spans="1:8" x14ac:dyDescent="0.25">
      <c r="A11" s="2">
        <f t="shared" si="0"/>
        <v>8</v>
      </c>
      <c r="B11" s="39" t="s">
        <v>638</v>
      </c>
      <c r="C11" s="37" t="s">
        <v>925</v>
      </c>
      <c r="D11" s="2" t="s">
        <v>8</v>
      </c>
      <c r="E11" s="2">
        <v>1</v>
      </c>
      <c r="F11" s="38">
        <v>4.3600000000000003</v>
      </c>
      <c r="G11" s="2">
        <v>10</v>
      </c>
      <c r="H11" s="3">
        <f t="shared" si="1"/>
        <v>43.6</v>
      </c>
    </row>
    <row r="12" spans="1:8" x14ac:dyDescent="0.25">
      <c r="A12" s="2">
        <f t="shared" si="0"/>
        <v>9</v>
      </c>
      <c r="B12" s="39" t="s">
        <v>523</v>
      </c>
      <c r="C12" s="37" t="s">
        <v>926</v>
      </c>
      <c r="D12" s="2" t="s">
        <v>8</v>
      </c>
      <c r="E12" s="2">
        <v>1</v>
      </c>
      <c r="F12" s="38">
        <v>6.82</v>
      </c>
      <c r="G12" s="2">
        <v>1</v>
      </c>
      <c r="H12" s="3">
        <f t="shared" si="1"/>
        <v>6.82</v>
      </c>
    </row>
    <row r="13" spans="1:8" x14ac:dyDescent="0.25">
      <c r="A13" s="2">
        <f t="shared" si="0"/>
        <v>10</v>
      </c>
      <c r="B13" s="39" t="s">
        <v>524</v>
      </c>
      <c r="C13" s="37" t="s">
        <v>927</v>
      </c>
      <c r="D13" s="2" t="s">
        <v>8</v>
      </c>
      <c r="E13" s="2">
        <v>1</v>
      </c>
      <c r="F13" s="38">
        <v>10.47</v>
      </c>
      <c r="G13" s="2">
        <v>1</v>
      </c>
      <c r="H13" s="3">
        <f t="shared" si="1"/>
        <v>10.47</v>
      </c>
    </row>
    <row r="14" spans="1:8" x14ac:dyDescent="0.25">
      <c r="A14" s="2">
        <f t="shared" si="0"/>
        <v>11</v>
      </c>
      <c r="B14" s="39" t="s">
        <v>525</v>
      </c>
      <c r="C14" s="37" t="s">
        <v>928</v>
      </c>
      <c r="D14" s="2" t="s">
        <v>8</v>
      </c>
      <c r="E14" s="2">
        <v>1</v>
      </c>
      <c r="F14" s="38">
        <v>48.09</v>
      </c>
      <c r="G14" s="2">
        <v>1</v>
      </c>
      <c r="H14" s="3">
        <f t="shared" si="1"/>
        <v>48.09</v>
      </c>
    </row>
    <row r="15" spans="1:8" x14ac:dyDescent="0.25">
      <c r="A15" s="2">
        <f t="shared" si="0"/>
        <v>12</v>
      </c>
      <c r="B15" s="39" t="s">
        <v>526</v>
      </c>
      <c r="C15" s="37" t="s">
        <v>929</v>
      </c>
      <c r="D15" s="2" t="s">
        <v>8</v>
      </c>
      <c r="E15" s="2">
        <v>1</v>
      </c>
      <c r="F15" s="38">
        <v>27.07</v>
      </c>
      <c r="G15" s="2">
        <v>1</v>
      </c>
      <c r="H15" s="3">
        <f t="shared" si="1"/>
        <v>27.07</v>
      </c>
    </row>
    <row r="16" spans="1:8" x14ac:dyDescent="0.25">
      <c r="A16" s="2">
        <f t="shared" si="0"/>
        <v>13</v>
      </c>
      <c r="B16" s="39" t="s">
        <v>9</v>
      </c>
      <c r="C16" s="37" t="s">
        <v>930</v>
      </c>
      <c r="D16" s="2" t="s">
        <v>5</v>
      </c>
      <c r="E16" s="2">
        <v>1</v>
      </c>
      <c r="F16" s="38">
        <v>48.75</v>
      </c>
      <c r="G16" s="2">
        <v>3</v>
      </c>
      <c r="H16" s="3">
        <f t="shared" si="1"/>
        <v>146.25</v>
      </c>
    </row>
    <row r="17" spans="1:8" x14ac:dyDescent="0.25">
      <c r="A17" s="2">
        <f t="shared" si="0"/>
        <v>14</v>
      </c>
      <c r="B17" s="39" t="s">
        <v>10</v>
      </c>
      <c r="C17" s="37" t="s">
        <v>931</v>
      </c>
      <c r="D17" s="2" t="s">
        <v>5</v>
      </c>
      <c r="E17" s="2">
        <v>1</v>
      </c>
      <c r="F17" s="38">
        <v>46.25</v>
      </c>
      <c r="G17" s="2">
        <v>3</v>
      </c>
      <c r="H17" s="3">
        <f t="shared" si="1"/>
        <v>138.75</v>
      </c>
    </row>
    <row r="18" spans="1:8" x14ac:dyDescent="0.25">
      <c r="A18" s="2">
        <f t="shared" si="0"/>
        <v>15</v>
      </c>
      <c r="B18" s="39" t="s">
        <v>11</v>
      </c>
      <c r="C18" s="37" t="s">
        <v>932</v>
      </c>
      <c r="D18" s="2" t="s">
        <v>5</v>
      </c>
      <c r="E18" s="2">
        <v>1</v>
      </c>
      <c r="F18" s="38">
        <v>56.25</v>
      </c>
      <c r="G18" s="2">
        <v>5</v>
      </c>
      <c r="H18" s="3">
        <f t="shared" si="1"/>
        <v>281.25</v>
      </c>
    </row>
    <row r="19" spans="1:8" x14ac:dyDescent="0.25">
      <c r="A19" s="2">
        <f t="shared" si="0"/>
        <v>16</v>
      </c>
      <c r="B19" s="39" t="s">
        <v>12</v>
      </c>
      <c r="C19" s="37" t="s">
        <v>933</v>
      </c>
      <c r="D19" s="2" t="s">
        <v>5</v>
      </c>
      <c r="E19" s="2">
        <v>1</v>
      </c>
      <c r="F19" s="38">
        <v>85.63</v>
      </c>
      <c r="G19" s="2">
        <v>5</v>
      </c>
      <c r="H19" s="3">
        <f t="shared" si="1"/>
        <v>428.15</v>
      </c>
    </row>
    <row r="20" spans="1:8" x14ac:dyDescent="0.25">
      <c r="A20" s="2">
        <f t="shared" si="0"/>
        <v>17</v>
      </c>
      <c r="B20" s="39" t="s">
        <v>531</v>
      </c>
      <c r="C20" s="37" t="s">
        <v>934</v>
      </c>
      <c r="D20" s="2" t="s">
        <v>5</v>
      </c>
      <c r="E20" s="2">
        <v>1</v>
      </c>
      <c r="F20" s="38">
        <v>1.25</v>
      </c>
      <c r="G20" s="2">
        <v>40</v>
      </c>
      <c r="H20" s="3">
        <f t="shared" si="1"/>
        <v>50</v>
      </c>
    </row>
    <row r="21" spans="1:8" x14ac:dyDescent="0.25">
      <c r="A21" s="2">
        <f t="shared" si="0"/>
        <v>18</v>
      </c>
      <c r="B21" s="39" t="s">
        <v>530</v>
      </c>
      <c r="C21" s="37" t="s">
        <v>935</v>
      </c>
      <c r="D21" s="2" t="s">
        <v>5</v>
      </c>
      <c r="E21" s="2">
        <v>1</v>
      </c>
      <c r="F21" s="38">
        <v>1.38</v>
      </c>
      <c r="G21" s="2">
        <v>10</v>
      </c>
      <c r="H21" s="3">
        <f t="shared" si="1"/>
        <v>13.8</v>
      </c>
    </row>
    <row r="22" spans="1:8" x14ac:dyDescent="0.25">
      <c r="A22" s="2">
        <f t="shared" si="0"/>
        <v>19</v>
      </c>
      <c r="B22" s="39" t="s">
        <v>529</v>
      </c>
      <c r="C22" s="37" t="s">
        <v>936</v>
      </c>
      <c r="D22" s="2" t="s">
        <v>5</v>
      </c>
      <c r="E22" s="2">
        <v>1</v>
      </c>
      <c r="F22" s="38">
        <v>4.51</v>
      </c>
      <c r="G22" s="2">
        <v>10</v>
      </c>
      <c r="H22" s="3">
        <f t="shared" si="1"/>
        <v>45.1</v>
      </c>
    </row>
    <row r="23" spans="1:8" x14ac:dyDescent="0.25">
      <c r="A23" s="2">
        <f t="shared" si="0"/>
        <v>20</v>
      </c>
      <c r="B23" s="39" t="s">
        <v>528</v>
      </c>
      <c r="C23" s="37" t="s">
        <v>937</v>
      </c>
      <c r="D23" s="2" t="s">
        <v>5</v>
      </c>
      <c r="E23" s="2">
        <v>1</v>
      </c>
      <c r="F23" s="38">
        <v>6.32</v>
      </c>
      <c r="G23" s="2">
        <v>10</v>
      </c>
      <c r="H23" s="3">
        <f t="shared" si="1"/>
        <v>63.2</v>
      </c>
    </row>
    <row r="24" spans="1:8" x14ac:dyDescent="0.25">
      <c r="A24" s="2">
        <f t="shared" si="0"/>
        <v>21</v>
      </c>
      <c r="B24" s="39" t="s">
        <v>527</v>
      </c>
      <c r="C24" s="37" t="s">
        <v>938</v>
      </c>
      <c r="D24" s="2" t="s">
        <v>5</v>
      </c>
      <c r="E24" s="2">
        <v>1</v>
      </c>
      <c r="F24" s="38">
        <v>6.32</v>
      </c>
      <c r="G24" s="2">
        <v>10</v>
      </c>
      <c r="H24" s="3">
        <f t="shared" si="1"/>
        <v>63.2</v>
      </c>
    </row>
    <row r="25" spans="1:8" x14ac:dyDescent="0.25">
      <c r="A25" s="2">
        <f t="shared" si="0"/>
        <v>22</v>
      </c>
      <c r="B25" s="40" t="s">
        <v>504</v>
      </c>
      <c r="C25" s="37" t="s">
        <v>939</v>
      </c>
      <c r="D25" s="2" t="s">
        <v>503</v>
      </c>
      <c r="E25" s="2">
        <v>1</v>
      </c>
      <c r="F25" s="38">
        <v>7.25</v>
      </c>
      <c r="G25" s="2">
        <v>10</v>
      </c>
      <c r="H25" s="3">
        <f t="shared" si="1"/>
        <v>72.5</v>
      </c>
    </row>
    <row r="26" spans="1:8" x14ac:dyDescent="0.25">
      <c r="A26" s="2">
        <f t="shared" si="0"/>
        <v>23</v>
      </c>
      <c r="B26" s="39" t="s">
        <v>13</v>
      </c>
      <c r="C26" s="37" t="s">
        <v>940</v>
      </c>
      <c r="D26" s="2" t="s">
        <v>5</v>
      </c>
      <c r="E26" s="2">
        <v>1</v>
      </c>
      <c r="F26" s="38">
        <v>1.08</v>
      </c>
      <c r="G26" s="2">
        <v>20</v>
      </c>
      <c r="H26" s="3">
        <f t="shared" si="1"/>
        <v>21.6</v>
      </c>
    </row>
    <row r="27" spans="1:8" x14ac:dyDescent="0.25">
      <c r="A27" s="2">
        <f t="shared" si="0"/>
        <v>24</v>
      </c>
      <c r="B27" s="39" t="s">
        <v>14</v>
      </c>
      <c r="C27" s="37" t="s">
        <v>941</v>
      </c>
      <c r="D27" s="2" t="s">
        <v>5</v>
      </c>
      <c r="E27" s="2">
        <v>1</v>
      </c>
      <c r="F27" s="38">
        <v>1.08</v>
      </c>
      <c r="G27" s="2">
        <v>20</v>
      </c>
      <c r="H27" s="3">
        <f t="shared" si="1"/>
        <v>21.6</v>
      </c>
    </row>
    <row r="28" spans="1:8" x14ac:dyDescent="0.25">
      <c r="A28" s="2">
        <f t="shared" si="0"/>
        <v>25</v>
      </c>
      <c r="B28" s="39" t="s">
        <v>15</v>
      </c>
      <c r="C28" s="37" t="s">
        <v>942</v>
      </c>
      <c r="D28" s="2" t="s">
        <v>5</v>
      </c>
      <c r="E28" s="2">
        <v>1</v>
      </c>
      <c r="F28" s="38">
        <v>1.08</v>
      </c>
      <c r="G28" s="2">
        <v>20</v>
      </c>
      <c r="H28" s="3">
        <f t="shared" si="1"/>
        <v>21.6</v>
      </c>
    </row>
    <row r="29" spans="1:8" x14ac:dyDescent="0.25">
      <c r="A29" s="2">
        <f t="shared" si="0"/>
        <v>26</v>
      </c>
      <c r="B29" s="39" t="s">
        <v>16</v>
      </c>
      <c r="C29" s="37" t="s">
        <v>943</v>
      </c>
      <c r="D29" s="2" t="s">
        <v>5</v>
      </c>
      <c r="E29" s="2">
        <v>1</v>
      </c>
      <c r="F29" s="38">
        <v>1.08</v>
      </c>
      <c r="G29" s="2">
        <f>20</f>
        <v>20</v>
      </c>
      <c r="H29" s="3">
        <f t="shared" si="1"/>
        <v>21.6</v>
      </c>
    </row>
    <row r="30" spans="1:8" x14ac:dyDescent="0.25">
      <c r="A30" s="2">
        <f t="shared" si="0"/>
        <v>27</v>
      </c>
      <c r="B30" s="39" t="s">
        <v>17</v>
      </c>
      <c r="C30" s="37" t="s">
        <v>944</v>
      </c>
      <c r="D30" s="2" t="s">
        <v>5</v>
      </c>
      <c r="E30" s="2">
        <v>1</v>
      </c>
      <c r="F30" s="38">
        <v>1.08</v>
      </c>
      <c r="G30" s="2">
        <f>20</f>
        <v>20</v>
      </c>
      <c r="H30" s="3">
        <f t="shared" si="1"/>
        <v>21.6</v>
      </c>
    </row>
    <row r="31" spans="1:8" x14ac:dyDescent="0.25">
      <c r="A31" s="2">
        <f t="shared" si="0"/>
        <v>28</v>
      </c>
      <c r="B31" s="39" t="s">
        <v>18</v>
      </c>
      <c r="C31" s="37" t="s">
        <v>945</v>
      </c>
      <c r="D31" s="2" t="s">
        <v>5</v>
      </c>
      <c r="E31" s="2">
        <v>1</v>
      </c>
      <c r="F31" s="38">
        <v>1.08</v>
      </c>
      <c r="G31" s="2">
        <f>20</f>
        <v>20</v>
      </c>
      <c r="H31" s="3">
        <f t="shared" si="1"/>
        <v>21.6</v>
      </c>
    </row>
    <row r="32" spans="1:8" x14ac:dyDescent="0.25">
      <c r="A32" s="2">
        <f t="shared" si="0"/>
        <v>29</v>
      </c>
      <c r="B32" s="39" t="s">
        <v>19</v>
      </c>
      <c r="C32" s="37" t="s">
        <v>946</v>
      </c>
      <c r="D32" s="2" t="s">
        <v>5</v>
      </c>
      <c r="E32" s="2">
        <v>1</v>
      </c>
      <c r="F32" s="38">
        <v>1.08</v>
      </c>
      <c r="G32" s="2">
        <f>20</f>
        <v>20</v>
      </c>
      <c r="H32" s="3">
        <f t="shared" si="1"/>
        <v>21.6</v>
      </c>
    </row>
    <row r="33" spans="1:8" x14ac:dyDescent="0.25">
      <c r="A33" s="2">
        <f t="shared" si="0"/>
        <v>30</v>
      </c>
      <c r="B33" s="39" t="s">
        <v>20</v>
      </c>
      <c r="C33" s="37" t="s">
        <v>947</v>
      </c>
      <c r="D33" s="2" t="s">
        <v>5</v>
      </c>
      <c r="E33" s="2">
        <v>1</v>
      </c>
      <c r="F33" s="38">
        <v>70.56</v>
      </c>
      <c r="G33" s="2">
        <v>5</v>
      </c>
      <c r="H33" s="3">
        <f t="shared" si="1"/>
        <v>352.8</v>
      </c>
    </row>
    <row r="34" spans="1:8" ht="43.9" customHeight="1" x14ac:dyDescent="0.25">
      <c r="A34" s="4">
        <v>31</v>
      </c>
      <c r="B34" s="39" t="s">
        <v>877</v>
      </c>
      <c r="C34" s="37" t="s">
        <v>948</v>
      </c>
      <c r="D34" s="2" t="s">
        <v>5</v>
      </c>
      <c r="E34" s="2">
        <v>1</v>
      </c>
      <c r="F34" s="38">
        <v>652.70000000000005</v>
      </c>
      <c r="G34" s="2">
        <v>1</v>
      </c>
      <c r="H34" s="3">
        <f t="shared" ref="H34" si="2">ROUND(F34*G34,2)</f>
        <v>652.70000000000005</v>
      </c>
    </row>
    <row r="35" spans="1:8" x14ac:dyDescent="0.25">
      <c r="A35" s="2">
        <f t="shared" si="0"/>
        <v>32</v>
      </c>
      <c r="B35" s="39" t="s">
        <v>639</v>
      </c>
      <c r="C35" s="37" t="s">
        <v>949</v>
      </c>
      <c r="D35" s="2" t="s">
        <v>5</v>
      </c>
      <c r="E35" s="2">
        <v>1</v>
      </c>
      <c r="F35" s="38">
        <v>33.04</v>
      </c>
      <c r="G35" s="2">
        <v>5</v>
      </c>
      <c r="H35" s="3">
        <f t="shared" si="1"/>
        <v>165.2</v>
      </c>
    </row>
    <row r="36" spans="1:8" x14ac:dyDescent="0.25">
      <c r="A36" s="2">
        <f t="shared" si="0"/>
        <v>33</v>
      </c>
      <c r="B36" s="39" t="s">
        <v>640</v>
      </c>
      <c r="C36" s="37" t="s">
        <v>950</v>
      </c>
      <c r="D36" s="2" t="s">
        <v>5</v>
      </c>
      <c r="E36" s="2">
        <v>1</v>
      </c>
      <c r="F36" s="38">
        <v>44.22</v>
      </c>
      <c r="G36" s="2">
        <v>20</v>
      </c>
      <c r="H36" s="3">
        <f t="shared" si="1"/>
        <v>884.4</v>
      </c>
    </row>
    <row r="37" spans="1:8" x14ac:dyDescent="0.25">
      <c r="A37" s="2">
        <f t="shared" si="0"/>
        <v>34</v>
      </c>
      <c r="B37" s="39" t="s">
        <v>477</v>
      </c>
      <c r="C37" s="37" t="s">
        <v>951</v>
      </c>
      <c r="D37" s="2" t="s">
        <v>5</v>
      </c>
      <c r="E37" s="2">
        <v>1</v>
      </c>
      <c r="F37" s="38">
        <v>52.29</v>
      </c>
      <c r="G37" s="2">
        <v>3</v>
      </c>
      <c r="H37" s="3">
        <f t="shared" si="1"/>
        <v>156.87</v>
      </c>
    </row>
    <row r="38" spans="1:8" x14ac:dyDescent="0.25">
      <c r="A38" s="2">
        <f t="shared" si="0"/>
        <v>35</v>
      </c>
      <c r="B38" s="39" t="s">
        <v>641</v>
      </c>
      <c r="C38" s="37" t="s">
        <v>952</v>
      </c>
      <c r="D38" s="2" t="s">
        <v>5</v>
      </c>
      <c r="E38" s="2">
        <v>1</v>
      </c>
      <c r="F38" s="38">
        <v>198.36</v>
      </c>
      <c r="G38" s="2">
        <v>10</v>
      </c>
      <c r="H38" s="3">
        <f t="shared" si="1"/>
        <v>1983.6</v>
      </c>
    </row>
    <row r="39" spans="1:8" x14ac:dyDescent="0.25">
      <c r="A39" s="2">
        <f t="shared" si="0"/>
        <v>36</v>
      </c>
      <c r="B39" s="39" t="s">
        <v>642</v>
      </c>
      <c r="C39" s="37" t="s">
        <v>953</v>
      </c>
      <c r="D39" s="2" t="s">
        <v>5</v>
      </c>
      <c r="E39" s="2">
        <v>1</v>
      </c>
      <c r="F39" s="38">
        <v>125.71</v>
      </c>
      <c r="G39" s="2">
        <f>10</f>
        <v>10</v>
      </c>
      <c r="H39" s="3">
        <f t="shared" si="1"/>
        <v>1257.0999999999999</v>
      </c>
    </row>
    <row r="40" spans="1:8" x14ac:dyDescent="0.25">
      <c r="A40" s="2">
        <f t="shared" si="0"/>
        <v>37</v>
      </c>
      <c r="B40" s="39" t="s">
        <v>21</v>
      </c>
      <c r="C40" s="37" t="s">
        <v>954</v>
      </c>
      <c r="D40" s="2" t="s">
        <v>5</v>
      </c>
      <c r="E40" s="2">
        <v>1</v>
      </c>
      <c r="F40" s="38">
        <v>126.5</v>
      </c>
      <c r="G40" s="2">
        <v>10</v>
      </c>
      <c r="H40" s="3">
        <f t="shared" si="1"/>
        <v>1265</v>
      </c>
    </row>
    <row r="41" spans="1:8" x14ac:dyDescent="0.25">
      <c r="A41" s="2">
        <f t="shared" si="0"/>
        <v>38</v>
      </c>
      <c r="B41" s="39" t="s">
        <v>532</v>
      </c>
      <c r="C41" s="37" t="s">
        <v>955</v>
      </c>
      <c r="D41" s="2" t="s">
        <v>5</v>
      </c>
      <c r="E41" s="2">
        <v>1</v>
      </c>
      <c r="F41" s="38">
        <v>0.78</v>
      </c>
      <c r="G41" s="2">
        <v>1</v>
      </c>
      <c r="H41" s="3">
        <f t="shared" si="1"/>
        <v>0.78</v>
      </c>
    </row>
    <row r="42" spans="1:8" x14ac:dyDescent="0.25">
      <c r="A42" s="2">
        <f t="shared" si="0"/>
        <v>39</v>
      </c>
      <c r="B42" s="39" t="s">
        <v>533</v>
      </c>
      <c r="C42" s="37" t="s">
        <v>956</v>
      </c>
      <c r="D42" s="2" t="s">
        <v>5</v>
      </c>
      <c r="E42" s="2">
        <v>1</v>
      </c>
      <c r="F42" s="38">
        <v>1.08</v>
      </c>
      <c r="G42" s="2">
        <v>1</v>
      </c>
      <c r="H42" s="3">
        <f t="shared" si="1"/>
        <v>1.08</v>
      </c>
    </row>
    <row r="43" spans="1:8" x14ac:dyDescent="0.25">
      <c r="A43" s="2">
        <f t="shared" si="0"/>
        <v>40</v>
      </c>
      <c r="B43" s="39" t="s">
        <v>534</v>
      </c>
      <c r="C43" s="37" t="s">
        <v>957</v>
      </c>
      <c r="D43" s="2" t="s">
        <v>5</v>
      </c>
      <c r="E43" s="2">
        <v>1</v>
      </c>
      <c r="F43" s="38">
        <v>1.2</v>
      </c>
      <c r="G43" s="2">
        <v>1</v>
      </c>
      <c r="H43" s="3">
        <f t="shared" si="1"/>
        <v>1.2</v>
      </c>
    </row>
    <row r="44" spans="1:8" x14ac:dyDescent="0.25">
      <c r="A44" s="2">
        <f t="shared" si="0"/>
        <v>41</v>
      </c>
      <c r="B44" s="39" t="s">
        <v>535</v>
      </c>
      <c r="C44" s="37" t="s">
        <v>958</v>
      </c>
      <c r="D44" s="2" t="s">
        <v>5</v>
      </c>
      <c r="E44" s="2">
        <v>1</v>
      </c>
      <c r="F44" s="38">
        <v>1.32</v>
      </c>
      <c r="G44" s="2">
        <v>1</v>
      </c>
      <c r="H44" s="3">
        <f t="shared" si="1"/>
        <v>1.32</v>
      </c>
    </row>
    <row r="45" spans="1:8" x14ac:dyDescent="0.25">
      <c r="A45" s="2">
        <f t="shared" si="0"/>
        <v>42</v>
      </c>
      <c r="B45" s="39" t="s">
        <v>536</v>
      </c>
      <c r="C45" s="37" t="s">
        <v>959</v>
      </c>
      <c r="D45" s="2" t="s">
        <v>5</v>
      </c>
      <c r="E45" s="2">
        <v>1</v>
      </c>
      <c r="F45" s="38">
        <v>1.52</v>
      </c>
      <c r="G45" s="2">
        <v>1</v>
      </c>
      <c r="H45" s="3">
        <f t="shared" si="1"/>
        <v>1.52</v>
      </c>
    </row>
    <row r="46" spans="1:8" x14ac:dyDescent="0.25">
      <c r="A46" s="2">
        <f t="shared" si="0"/>
        <v>43</v>
      </c>
      <c r="B46" s="39" t="s">
        <v>537</v>
      </c>
      <c r="C46" s="37" t="s">
        <v>960</v>
      </c>
      <c r="D46" s="2" t="s">
        <v>5</v>
      </c>
      <c r="E46" s="2">
        <v>1</v>
      </c>
      <c r="F46" s="38">
        <v>2.4</v>
      </c>
      <c r="G46" s="2">
        <v>1</v>
      </c>
      <c r="H46" s="3">
        <f t="shared" si="1"/>
        <v>2.4</v>
      </c>
    </row>
    <row r="47" spans="1:8" x14ac:dyDescent="0.25">
      <c r="A47" s="2">
        <f t="shared" si="0"/>
        <v>44</v>
      </c>
      <c r="B47" s="39" t="s">
        <v>538</v>
      </c>
      <c r="C47" s="37" t="s">
        <v>961</v>
      </c>
      <c r="D47" s="2" t="s">
        <v>5</v>
      </c>
      <c r="E47" s="2">
        <v>1</v>
      </c>
      <c r="F47" s="38">
        <v>3.48</v>
      </c>
      <c r="G47" s="2">
        <v>1</v>
      </c>
      <c r="H47" s="3">
        <f t="shared" si="1"/>
        <v>3.48</v>
      </c>
    </row>
    <row r="48" spans="1:8" x14ac:dyDescent="0.25">
      <c r="A48" s="2">
        <f t="shared" si="0"/>
        <v>45</v>
      </c>
      <c r="B48" s="39" t="s">
        <v>539</v>
      </c>
      <c r="C48" s="37" t="s">
        <v>962</v>
      </c>
      <c r="D48" s="2" t="s">
        <v>5</v>
      </c>
      <c r="E48" s="2">
        <v>1</v>
      </c>
      <c r="F48" s="38">
        <v>6.22</v>
      </c>
      <c r="G48" s="2">
        <v>1</v>
      </c>
      <c r="H48" s="3">
        <f t="shared" si="1"/>
        <v>6.22</v>
      </c>
    </row>
    <row r="49" spans="1:8" x14ac:dyDescent="0.25">
      <c r="A49" s="2">
        <f t="shared" si="0"/>
        <v>46</v>
      </c>
      <c r="B49" s="39" t="s">
        <v>540</v>
      </c>
      <c r="C49" s="37" t="s">
        <v>963</v>
      </c>
      <c r="D49" s="2" t="s">
        <v>5</v>
      </c>
      <c r="E49" s="2">
        <v>1</v>
      </c>
      <c r="F49" s="38">
        <v>8.6999999999999993</v>
      </c>
      <c r="G49" s="2">
        <v>1</v>
      </c>
      <c r="H49" s="3">
        <f t="shared" si="1"/>
        <v>8.6999999999999993</v>
      </c>
    </row>
    <row r="50" spans="1:8" x14ac:dyDescent="0.25">
      <c r="A50" s="2">
        <f t="shared" si="0"/>
        <v>47</v>
      </c>
      <c r="B50" s="39" t="s">
        <v>541</v>
      </c>
      <c r="C50" s="37" t="s">
        <v>964</v>
      </c>
      <c r="D50" s="2" t="s">
        <v>5</v>
      </c>
      <c r="E50" s="2">
        <v>1</v>
      </c>
      <c r="F50" s="38">
        <v>9.89</v>
      </c>
      <c r="G50" s="2">
        <v>1</v>
      </c>
      <c r="H50" s="3">
        <f t="shared" si="1"/>
        <v>9.89</v>
      </c>
    </row>
    <row r="51" spans="1:8" x14ac:dyDescent="0.25">
      <c r="A51" s="2">
        <f t="shared" si="0"/>
        <v>48</v>
      </c>
      <c r="B51" s="39" t="s">
        <v>22</v>
      </c>
      <c r="C51" s="37" t="s">
        <v>965</v>
      </c>
      <c r="D51" s="2" t="s">
        <v>5</v>
      </c>
      <c r="E51" s="2">
        <v>1</v>
      </c>
      <c r="F51" s="38">
        <v>0.66</v>
      </c>
      <c r="G51" s="2">
        <v>10</v>
      </c>
      <c r="H51" s="3">
        <f t="shared" si="1"/>
        <v>6.6</v>
      </c>
    </row>
    <row r="52" spans="1:8" ht="25.5" x14ac:dyDescent="0.25">
      <c r="A52" s="2">
        <f t="shared" si="0"/>
        <v>49</v>
      </c>
      <c r="B52" s="39" t="s">
        <v>23</v>
      </c>
      <c r="C52" s="37" t="s">
        <v>966</v>
      </c>
      <c r="D52" s="2" t="s">
        <v>5</v>
      </c>
      <c r="E52" s="2">
        <v>1</v>
      </c>
      <c r="F52" s="38">
        <v>48.23</v>
      </c>
      <c r="G52" s="2">
        <v>10</v>
      </c>
      <c r="H52" s="3">
        <f t="shared" si="1"/>
        <v>482.3</v>
      </c>
    </row>
    <row r="53" spans="1:8" ht="15" customHeight="1" x14ac:dyDescent="0.25">
      <c r="A53" s="2">
        <f t="shared" si="0"/>
        <v>50</v>
      </c>
      <c r="B53" s="39" t="s">
        <v>542</v>
      </c>
      <c r="C53" s="37" t="s">
        <v>967</v>
      </c>
      <c r="D53" s="2" t="s">
        <v>503</v>
      </c>
      <c r="E53" s="2">
        <v>1</v>
      </c>
      <c r="F53" s="38">
        <v>7.25</v>
      </c>
      <c r="G53" s="2">
        <v>10</v>
      </c>
      <c r="H53" s="3">
        <f t="shared" si="1"/>
        <v>72.5</v>
      </c>
    </row>
    <row r="54" spans="1:8" x14ac:dyDescent="0.25">
      <c r="A54" s="2">
        <f t="shared" si="0"/>
        <v>51</v>
      </c>
      <c r="B54" s="40" t="s">
        <v>643</v>
      </c>
      <c r="C54" s="37" t="s">
        <v>968</v>
      </c>
      <c r="D54" s="2" t="s">
        <v>5</v>
      </c>
      <c r="E54" s="2">
        <v>1</v>
      </c>
      <c r="F54" s="38">
        <v>14.63</v>
      </c>
      <c r="G54" s="2">
        <v>1</v>
      </c>
      <c r="H54" s="3">
        <f t="shared" si="1"/>
        <v>14.63</v>
      </c>
    </row>
    <row r="55" spans="1:8" ht="27.75" customHeight="1" x14ac:dyDescent="0.25">
      <c r="A55" s="2">
        <f t="shared" si="0"/>
        <v>52</v>
      </c>
      <c r="B55" s="41" t="s">
        <v>644</v>
      </c>
      <c r="C55" s="37" t="s">
        <v>969</v>
      </c>
      <c r="D55" s="2" t="s">
        <v>5</v>
      </c>
      <c r="E55" s="2">
        <v>1</v>
      </c>
      <c r="F55" s="38">
        <v>161.04</v>
      </c>
      <c r="G55" s="2">
        <v>1</v>
      </c>
      <c r="H55" s="3">
        <f t="shared" si="1"/>
        <v>161.04</v>
      </c>
    </row>
    <row r="56" spans="1:8" ht="27.2" customHeight="1" x14ac:dyDescent="0.25">
      <c r="A56" s="2">
        <f t="shared" si="0"/>
        <v>53</v>
      </c>
      <c r="B56" s="41" t="s">
        <v>645</v>
      </c>
      <c r="C56" s="37" t="s">
        <v>970</v>
      </c>
      <c r="D56" s="2" t="s">
        <v>5</v>
      </c>
      <c r="E56" s="2">
        <v>1</v>
      </c>
      <c r="F56" s="38">
        <v>190.64</v>
      </c>
      <c r="G56" s="2">
        <v>1</v>
      </c>
      <c r="H56" s="3">
        <f t="shared" si="1"/>
        <v>190.64</v>
      </c>
    </row>
    <row r="57" spans="1:8" x14ac:dyDescent="0.25">
      <c r="A57" s="2">
        <f t="shared" si="0"/>
        <v>54</v>
      </c>
      <c r="B57" s="39" t="s">
        <v>24</v>
      </c>
      <c r="C57" s="37" t="s">
        <v>971</v>
      </c>
      <c r="D57" s="2" t="s">
        <v>8</v>
      </c>
      <c r="E57" s="2">
        <v>1</v>
      </c>
      <c r="F57" s="38">
        <v>0.56999999999999995</v>
      </c>
      <c r="G57" s="2">
        <v>10</v>
      </c>
      <c r="H57" s="3">
        <f t="shared" si="1"/>
        <v>5.7</v>
      </c>
    </row>
    <row r="58" spans="1:8" x14ac:dyDescent="0.25">
      <c r="A58" s="2">
        <f t="shared" si="0"/>
        <v>55</v>
      </c>
      <c r="B58" s="39" t="s">
        <v>646</v>
      </c>
      <c r="C58" s="37" t="s">
        <v>972</v>
      </c>
      <c r="D58" s="2" t="s">
        <v>5</v>
      </c>
      <c r="E58" s="2">
        <v>1</v>
      </c>
      <c r="F58" s="38">
        <v>2.68</v>
      </c>
      <c r="G58" s="2">
        <v>10</v>
      </c>
      <c r="H58" s="3">
        <f t="shared" si="1"/>
        <v>26.8</v>
      </c>
    </row>
    <row r="59" spans="1:8" x14ac:dyDescent="0.25">
      <c r="A59" s="2">
        <f t="shared" si="0"/>
        <v>56</v>
      </c>
      <c r="B59" s="39" t="s">
        <v>647</v>
      </c>
      <c r="C59" s="37" t="s">
        <v>973</v>
      </c>
      <c r="D59" s="2" t="s">
        <v>5</v>
      </c>
      <c r="E59" s="2">
        <v>1</v>
      </c>
      <c r="F59" s="38">
        <v>2.84</v>
      </c>
      <c r="G59" s="2">
        <v>10</v>
      </c>
      <c r="H59" s="3">
        <f t="shared" si="1"/>
        <v>28.4</v>
      </c>
    </row>
    <row r="60" spans="1:8" x14ac:dyDescent="0.25">
      <c r="A60" s="2">
        <f t="shared" si="0"/>
        <v>57</v>
      </c>
      <c r="B60" s="39" t="s">
        <v>25</v>
      </c>
      <c r="C60" s="37" t="s">
        <v>974</v>
      </c>
      <c r="D60" s="2" t="s">
        <v>5</v>
      </c>
      <c r="E60" s="2">
        <v>1</v>
      </c>
      <c r="F60" s="38">
        <v>10.51</v>
      </c>
      <c r="G60" s="2">
        <v>5</v>
      </c>
      <c r="H60" s="3">
        <f t="shared" si="1"/>
        <v>52.55</v>
      </c>
    </row>
    <row r="61" spans="1:8" ht="27.75" x14ac:dyDescent="0.25">
      <c r="A61" s="2">
        <f t="shared" si="0"/>
        <v>58</v>
      </c>
      <c r="B61" s="39" t="s">
        <v>507</v>
      </c>
      <c r="C61" s="37" t="s">
        <v>975</v>
      </c>
      <c r="D61" s="2" t="s">
        <v>5</v>
      </c>
      <c r="E61" s="2">
        <v>1</v>
      </c>
      <c r="F61" s="38">
        <v>29.65</v>
      </c>
      <c r="G61" s="2">
        <v>5</v>
      </c>
      <c r="H61" s="3">
        <f t="shared" si="1"/>
        <v>148.25</v>
      </c>
    </row>
    <row r="62" spans="1:8" x14ac:dyDescent="0.25">
      <c r="A62" s="2">
        <f t="shared" si="0"/>
        <v>59</v>
      </c>
      <c r="B62" s="39" t="s">
        <v>648</v>
      </c>
      <c r="C62" s="37" t="s">
        <v>976</v>
      </c>
      <c r="D62" s="2" t="s">
        <v>5</v>
      </c>
      <c r="E62" s="2">
        <v>1</v>
      </c>
      <c r="F62" s="38">
        <v>23.25</v>
      </c>
      <c r="G62" s="2">
        <v>10</v>
      </c>
      <c r="H62" s="3">
        <f t="shared" si="1"/>
        <v>232.5</v>
      </c>
    </row>
    <row r="63" spans="1:8" x14ac:dyDescent="0.25">
      <c r="A63" s="2">
        <f t="shared" si="0"/>
        <v>60</v>
      </c>
      <c r="B63" s="39" t="s">
        <v>649</v>
      </c>
      <c r="C63" s="37" t="s">
        <v>977</v>
      </c>
      <c r="D63" s="2" t="s">
        <v>5</v>
      </c>
      <c r="E63" s="2">
        <v>1</v>
      </c>
      <c r="F63" s="38">
        <v>17.7</v>
      </c>
      <c r="G63" s="2">
        <f>20+10</f>
        <v>30</v>
      </c>
      <c r="H63" s="3">
        <f t="shared" si="1"/>
        <v>531</v>
      </c>
    </row>
    <row r="64" spans="1:8" x14ac:dyDescent="0.25">
      <c r="A64" s="2">
        <f t="shared" si="0"/>
        <v>61</v>
      </c>
      <c r="B64" s="39" t="s">
        <v>26</v>
      </c>
      <c r="C64" s="37" t="s">
        <v>978</v>
      </c>
      <c r="D64" s="2" t="s">
        <v>5</v>
      </c>
      <c r="E64" s="2">
        <v>1</v>
      </c>
      <c r="F64" s="38">
        <v>23.46</v>
      </c>
      <c r="G64" s="2">
        <v>5</v>
      </c>
      <c r="H64" s="3">
        <f t="shared" si="1"/>
        <v>117.3</v>
      </c>
    </row>
    <row r="65" spans="1:8" ht="27.75" x14ac:dyDescent="0.25">
      <c r="A65" s="2">
        <f t="shared" si="0"/>
        <v>62</v>
      </c>
      <c r="B65" s="39" t="s">
        <v>508</v>
      </c>
      <c r="C65" s="37" t="s">
        <v>979</v>
      </c>
      <c r="D65" s="2" t="s">
        <v>5</v>
      </c>
      <c r="E65" s="2">
        <v>1</v>
      </c>
      <c r="F65" s="38">
        <v>53.28</v>
      </c>
      <c r="G65" s="2">
        <v>5</v>
      </c>
      <c r="H65" s="3">
        <f t="shared" si="1"/>
        <v>266.39999999999998</v>
      </c>
    </row>
    <row r="66" spans="1:8" x14ac:dyDescent="0.25">
      <c r="A66" s="2">
        <f t="shared" si="0"/>
        <v>63</v>
      </c>
      <c r="B66" s="39" t="s">
        <v>650</v>
      </c>
      <c r="C66" s="37" t="s">
        <v>980</v>
      </c>
      <c r="D66" s="2" t="s">
        <v>5</v>
      </c>
      <c r="E66" s="2">
        <v>1</v>
      </c>
      <c r="F66" s="38">
        <v>8.52</v>
      </c>
      <c r="G66" s="2">
        <v>5</v>
      </c>
      <c r="H66" s="3">
        <f t="shared" si="1"/>
        <v>42.6</v>
      </c>
    </row>
    <row r="67" spans="1:8" x14ac:dyDescent="0.25">
      <c r="A67" s="2">
        <f t="shared" si="0"/>
        <v>64</v>
      </c>
      <c r="B67" s="39" t="s">
        <v>651</v>
      </c>
      <c r="C67" s="37" t="s">
        <v>981</v>
      </c>
      <c r="D67" s="2" t="s">
        <v>5</v>
      </c>
      <c r="E67" s="2">
        <v>1</v>
      </c>
      <c r="F67" s="38">
        <v>12.78</v>
      </c>
      <c r="G67" s="2">
        <v>5</v>
      </c>
      <c r="H67" s="3">
        <f t="shared" si="1"/>
        <v>63.9</v>
      </c>
    </row>
    <row r="68" spans="1:8" x14ac:dyDescent="0.25">
      <c r="A68" s="2">
        <f t="shared" si="0"/>
        <v>65</v>
      </c>
      <c r="B68" s="39" t="s">
        <v>652</v>
      </c>
      <c r="C68" s="37" t="s">
        <v>982</v>
      </c>
      <c r="D68" s="2" t="s">
        <v>5</v>
      </c>
      <c r="E68" s="2">
        <v>1</v>
      </c>
      <c r="F68" s="38">
        <v>16.29</v>
      </c>
      <c r="G68" s="2">
        <v>5</v>
      </c>
      <c r="H68" s="3">
        <f t="shared" si="1"/>
        <v>81.45</v>
      </c>
    </row>
    <row r="69" spans="1:8" ht="15" customHeight="1" x14ac:dyDescent="0.25">
      <c r="A69" s="2">
        <f t="shared" si="0"/>
        <v>66</v>
      </c>
      <c r="B69" s="39" t="s">
        <v>653</v>
      </c>
      <c r="C69" s="37" t="s">
        <v>983</v>
      </c>
      <c r="D69" s="2" t="s">
        <v>5</v>
      </c>
      <c r="E69" s="2">
        <v>1</v>
      </c>
      <c r="F69" s="38">
        <v>74.47</v>
      </c>
      <c r="G69" s="2">
        <v>3</v>
      </c>
      <c r="H69" s="3">
        <f t="shared" ref="H69:H134" si="3">ROUND(F69*G69,2)</f>
        <v>223.41</v>
      </c>
    </row>
    <row r="70" spans="1:8" ht="25.5" x14ac:dyDescent="0.25">
      <c r="A70" s="2">
        <f t="shared" ref="A70:A135" si="4">ROW(A70)-3</f>
        <v>67</v>
      </c>
      <c r="B70" s="39" t="s">
        <v>27</v>
      </c>
      <c r="C70" s="37" t="s">
        <v>984</v>
      </c>
      <c r="D70" s="2" t="s">
        <v>5</v>
      </c>
      <c r="E70" s="2">
        <v>1</v>
      </c>
      <c r="F70" s="38">
        <v>9.99</v>
      </c>
      <c r="G70" s="2">
        <v>5</v>
      </c>
      <c r="H70" s="3">
        <f t="shared" si="3"/>
        <v>49.95</v>
      </c>
    </row>
    <row r="71" spans="1:8" ht="25.5" x14ac:dyDescent="0.25">
      <c r="A71" s="2">
        <f t="shared" si="4"/>
        <v>68</v>
      </c>
      <c r="B71" s="39" t="s">
        <v>28</v>
      </c>
      <c r="C71" s="37" t="s">
        <v>985</v>
      </c>
      <c r="D71" s="2" t="s">
        <v>5</v>
      </c>
      <c r="E71" s="2">
        <v>1</v>
      </c>
      <c r="F71" s="38">
        <v>9.99</v>
      </c>
      <c r="G71" s="2">
        <v>5</v>
      </c>
      <c r="H71" s="3">
        <f t="shared" si="3"/>
        <v>49.95</v>
      </c>
    </row>
    <row r="72" spans="1:8" x14ac:dyDescent="0.25">
      <c r="A72" s="2">
        <f t="shared" si="4"/>
        <v>69</v>
      </c>
      <c r="B72" s="39" t="s">
        <v>654</v>
      </c>
      <c r="C72" s="37" t="s">
        <v>986</v>
      </c>
      <c r="D72" s="2" t="s">
        <v>5</v>
      </c>
      <c r="E72" s="2">
        <v>1</v>
      </c>
      <c r="F72" s="38">
        <v>11.1</v>
      </c>
      <c r="G72" s="2">
        <v>1</v>
      </c>
      <c r="H72" s="3">
        <f t="shared" si="3"/>
        <v>11.1</v>
      </c>
    </row>
    <row r="73" spans="1:8" x14ac:dyDescent="0.25">
      <c r="A73" s="2">
        <f t="shared" si="4"/>
        <v>70</v>
      </c>
      <c r="B73" s="40" t="s">
        <v>29</v>
      </c>
      <c r="C73" s="37" t="s">
        <v>987</v>
      </c>
      <c r="D73" s="2" t="s">
        <v>5</v>
      </c>
      <c r="E73" s="2">
        <v>1</v>
      </c>
      <c r="F73" s="38">
        <v>21.62</v>
      </c>
      <c r="G73" s="2">
        <v>30</v>
      </c>
      <c r="H73" s="3">
        <f t="shared" si="3"/>
        <v>648.6</v>
      </c>
    </row>
    <row r="74" spans="1:8" x14ac:dyDescent="0.25">
      <c r="A74" s="2">
        <f t="shared" si="4"/>
        <v>71</v>
      </c>
      <c r="B74" s="40" t="s">
        <v>30</v>
      </c>
      <c r="C74" s="37" t="s">
        <v>988</v>
      </c>
      <c r="D74" s="2" t="s">
        <v>5</v>
      </c>
      <c r="E74" s="2">
        <v>1</v>
      </c>
      <c r="F74" s="38">
        <v>12.05</v>
      </c>
      <c r="G74" s="2">
        <v>10</v>
      </c>
      <c r="H74" s="3">
        <f t="shared" si="3"/>
        <v>120.5</v>
      </c>
    </row>
    <row r="75" spans="1:8" x14ac:dyDescent="0.25">
      <c r="A75" s="2">
        <f t="shared" si="4"/>
        <v>72</v>
      </c>
      <c r="B75" s="40" t="s">
        <v>655</v>
      </c>
      <c r="C75" s="37" t="s">
        <v>989</v>
      </c>
      <c r="D75" s="2" t="s">
        <v>5</v>
      </c>
      <c r="E75" s="2">
        <v>1</v>
      </c>
      <c r="F75" s="38">
        <v>9.9499999999999993</v>
      </c>
      <c r="G75" s="2">
        <v>5</v>
      </c>
      <c r="H75" s="3">
        <f t="shared" si="3"/>
        <v>49.75</v>
      </c>
    </row>
    <row r="76" spans="1:8" x14ac:dyDescent="0.25">
      <c r="A76" s="2">
        <f t="shared" si="4"/>
        <v>73</v>
      </c>
      <c r="B76" s="40" t="s">
        <v>656</v>
      </c>
      <c r="C76" s="37" t="s">
        <v>990</v>
      </c>
      <c r="D76" s="2" t="s">
        <v>5</v>
      </c>
      <c r="E76" s="2">
        <v>1</v>
      </c>
      <c r="F76" s="38">
        <v>13.62</v>
      </c>
      <c r="G76" s="2">
        <v>60</v>
      </c>
      <c r="H76" s="3">
        <f t="shared" si="3"/>
        <v>817.2</v>
      </c>
    </row>
    <row r="77" spans="1:8" x14ac:dyDescent="0.25">
      <c r="A77" s="2">
        <f t="shared" si="4"/>
        <v>74</v>
      </c>
      <c r="B77" s="40" t="s">
        <v>485</v>
      </c>
      <c r="C77" s="37" t="s">
        <v>991</v>
      </c>
      <c r="D77" s="4" t="s">
        <v>5</v>
      </c>
      <c r="E77" s="4">
        <v>1</v>
      </c>
      <c r="F77" s="38">
        <v>24.83</v>
      </c>
      <c r="G77" s="4">
        <v>100</v>
      </c>
      <c r="H77" s="3">
        <f t="shared" si="3"/>
        <v>2483</v>
      </c>
    </row>
    <row r="78" spans="1:8" x14ac:dyDescent="0.25">
      <c r="A78" s="2">
        <f t="shared" si="4"/>
        <v>75</v>
      </c>
      <c r="B78" s="39" t="s">
        <v>31</v>
      </c>
      <c r="C78" s="37" t="s">
        <v>992</v>
      </c>
      <c r="D78" s="4" t="s">
        <v>5</v>
      </c>
      <c r="E78" s="4">
        <v>1</v>
      </c>
      <c r="F78" s="38">
        <v>23.36</v>
      </c>
      <c r="G78" s="4">
        <f>2</f>
        <v>2</v>
      </c>
      <c r="H78" s="3">
        <f t="shared" si="3"/>
        <v>46.72</v>
      </c>
    </row>
    <row r="79" spans="1:8" x14ac:dyDescent="0.25">
      <c r="A79" s="2">
        <f t="shared" si="4"/>
        <v>76</v>
      </c>
      <c r="B79" s="39" t="s">
        <v>486</v>
      </c>
      <c r="C79" s="37" t="s">
        <v>993</v>
      </c>
      <c r="D79" s="4" t="s">
        <v>5</v>
      </c>
      <c r="E79" s="4">
        <v>1</v>
      </c>
      <c r="F79" s="38">
        <v>26.4</v>
      </c>
      <c r="G79" s="4">
        <v>10</v>
      </c>
      <c r="H79" s="3">
        <f t="shared" si="3"/>
        <v>264</v>
      </c>
    </row>
    <row r="80" spans="1:8" x14ac:dyDescent="0.25">
      <c r="A80" s="2">
        <f t="shared" si="4"/>
        <v>77</v>
      </c>
      <c r="B80" s="39" t="s">
        <v>32</v>
      </c>
      <c r="C80" s="37" t="s">
        <v>994</v>
      </c>
      <c r="D80" s="4" t="s">
        <v>5</v>
      </c>
      <c r="E80" s="4">
        <v>1</v>
      </c>
      <c r="F80" s="38">
        <v>24.740000000000002</v>
      </c>
      <c r="G80" s="4">
        <v>10</v>
      </c>
      <c r="H80" s="3">
        <f t="shared" si="3"/>
        <v>247.4</v>
      </c>
    </row>
    <row r="81" spans="1:8" x14ac:dyDescent="0.25">
      <c r="A81" s="2">
        <f t="shared" si="4"/>
        <v>78</v>
      </c>
      <c r="B81" s="39" t="s">
        <v>657</v>
      </c>
      <c r="C81" s="37" t="s">
        <v>995</v>
      </c>
      <c r="D81" s="4" t="s">
        <v>5</v>
      </c>
      <c r="E81" s="4">
        <v>1</v>
      </c>
      <c r="F81" s="38">
        <v>11.66</v>
      </c>
      <c r="G81" s="4">
        <v>150</v>
      </c>
      <c r="H81" s="3">
        <f t="shared" si="3"/>
        <v>1749</v>
      </c>
    </row>
    <row r="82" spans="1:8" x14ac:dyDescent="0.25">
      <c r="A82" s="2">
        <f t="shared" si="4"/>
        <v>79</v>
      </c>
      <c r="B82" s="39" t="s">
        <v>658</v>
      </c>
      <c r="C82" s="37" t="s">
        <v>996</v>
      </c>
      <c r="D82" s="4" t="s">
        <v>5</v>
      </c>
      <c r="E82" s="4">
        <v>1</v>
      </c>
      <c r="F82" s="38">
        <v>8.76</v>
      </c>
      <c r="G82" s="4">
        <v>10</v>
      </c>
      <c r="H82" s="3">
        <f t="shared" si="3"/>
        <v>87.6</v>
      </c>
    </row>
    <row r="83" spans="1:8" x14ac:dyDescent="0.25">
      <c r="A83" s="2">
        <f t="shared" si="4"/>
        <v>80</v>
      </c>
      <c r="B83" s="39" t="s">
        <v>659</v>
      </c>
      <c r="C83" s="37" t="s">
        <v>997</v>
      </c>
      <c r="D83" s="4" t="s">
        <v>5</v>
      </c>
      <c r="E83" s="4">
        <v>1</v>
      </c>
      <c r="F83" s="38">
        <v>16.559999999999999</v>
      </c>
      <c r="G83" s="4">
        <v>10</v>
      </c>
      <c r="H83" s="3">
        <f t="shared" si="3"/>
        <v>165.6</v>
      </c>
    </row>
    <row r="84" spans="1:8" x14ac:dyDescent="0.25">
      <c r="A84" s="2">
        <f t="shared" si="4"/>
        <v>81</v>
      </c>
      <c r="B84" s="39" t="s">
        <v>660</v>
      </c>
      <c r="C84" s="37" t="s">
        <v>998</v>
      </c>
      <c r="D84" s="4" t="s">
        <v>5</v>
      </c>
      <c r="E84" s="4">
        <v>1</v>
      </c>
      <c r="F84" s="38">
        <v>20.73</v>
      </c>
      <c r="G84" s="4">
        <v>10</v>
      </c>
      <c r="H84" s="3">
        <f t="shared" si="3"/>
        <v>207.3</v>
      </c>
    </row>
    <row r="85" spans="1:8" x14ac:dyDescent="0.25">
      <c r="A85" s="2">
        <f t="shared" si="4"/>
        <v>82</v>
      </c>
      <c r="B85" s="39" t="s">
        <v>661</v>
      </c>
      <c r="C85" s="37" t="s">
        <v>999</v>
      </c>
      <c r="D85" s="4" t="s">
        <v>5</v>
      </c>
      <c r="E85" s="4">
        <v>1</v>
      </c>
      <c r="F85" s="38">
        <v>18.98</v>
      </c>
      <c r="G85" s="4">
        <v>10</v>
      </c>
      <c r="H85" s="3">
        <f t="shared" si="3"/>
        <v>189.8</v>
      </c>
    </row>
    <row r="86" spans="1:8" x14ac:dyDescent="0.25">
      <c r="A86" s="2">
        <f t="shared" si="4"/>
        <v>83</v>
      </c>
      <c r="B86" s="39" t="s">
        <v>662</v>
      </c>
      <c r="C86" s="37" t="s">
        <v>1000</v>
      </c>
      <c r="D86" s="4" t="s">
        <v>5</v>
      </c>
      <c r="E86" s="4">
        <v>1</v>
      </c>
      <c r="F86" s="38">
        <v>16.39</v>
      </c>
      <c r="G86" s="4">
        <v>20</v>
      </c>
      <c r="H86" s="3">
        <f t="shared" si="3"/>
        <v>327.8</v>
      </c>
    </row>
    <row r="87" spans="1:8" x14ac:dyDescent="0.25">
      <c r="A87" s="2">
        <f t="shared" si="4"/>
        <v>84</v>
      </c>
      <c r="B87" s="39" t="s">
        <v>663</v>
      </c>
      <c r="C87" s="37" t="s">
        <v>1001</v>
      </c>
      <c r="D87" s="4" t="s">
        <v>5</v>
      </c>
      <c r="E87" s="4">
        <v>1</v>
      </c>
      <c r="F87" s="38">
        <v>11.52</v>
      </c>
      <c r="G87" s="4">
        <f>24</f>
        <v>24</v>
      </c>
      <c r="H87" s="3">
        <f t="shared" si="3"/>
        <v>276.48</v>
      </c>
    </row>
    <row r="88" spans="1:8" x14ac:dyDescent="0.25">
      <c r="A88" s="2">
        <f t="shared" si="4"/>
        <v>85</v>
      </c>
      <c r="B88" s="39" t="s">
        <v>664</v>
      </c>
      <c r="C88" s="37" t="s">
        <v>1002</v>
      </c>
      <c r="D88" s="4" t="s">
        <v>5</v>
      </c>
      <c r="E88" s="4">
        <v>1</v>
      </c>
      <c r="F88" s="38">
        <v>24.7</v>
      </c>
      <c r="G88" s="4">
        <v>150</v>
      </c>
      <c r="H88" s="3">
        <f t="shared" si="3"/>
        <v>3705</v>
      </c>
    </row>
    <row r="89" spans="1:8" x14ac:dyDescent="0.25">
      <c r="A89" s="2">
        <f t="shared" si="4"/>
        <v>86</v>
      </c>
      <c r="B89" s="39" t="s">
        <v>665</v>
      </c>
      <c r="C89" s="37" t="s">
        <v>1003</v>
      </c>
      <c r="D89" s="4" t="s">
        <v>5</v>
      </c>
      <c r="E89" s="4">
        <v>1</v>
      </c>
      <c r="F89" s="38">
        <v>15.87</v>
      </c>
      <c r="G89" s="4">
        <v>10</v>
      </c>
      <c r="H89" s="3">
        <f t="shared" si="3"/>
        <v>158.69999999999999</v>
      </c>
    </row>
    <row r="90" spans="1:8" x14ac:dyDescent="0.25">
      <c r="A90" s="2">
        <f t="shared" si="4"/>
        <v>87</v>
      </c>
      <c r="B90" s="39" t="s">
        <v>543</v>
      </c>
      <c r="C90" s="37" t="s">
        <v>1004</v>
      </c>
      <c r="D90" s="4" t="s">
        <v>5</v>
      </c>
      <c r="E90" s="4">
        <v>1</v>
      </c>
      <c r="F90" s="38">
        <v>169.36</v>
      </c>
      <c r="G90" s="4">
        <v>2</v>
      </c>
      <c r="H90" s="3">
        <f t="shared" si="3"/>
        <v>338.72</v>
      </c>
    </row>
    <row r="91" spans="1:8" x14ac:dyDescent="0.25">
      <c r="A91" s="2">
        <f t="shared" si="4"/>
        <v>88</v>
      </c>
      <c r="B91" s="39" t="s">
        <v>544</v>
      </c>
      <c r="C91" s="37" t="s">
        <v>1005</v>
      </c>
      <c r="D91" s="4" t="s">
        <v>5</v>
      </c>
      <c r="E91" s="4">
        <v>1</v>
      </c>
      <c r="F91" s="38">
        <v>148.94</v>
      </c>
      <c r="G91" s="4">
        <v>2</v>
      </c>
      <c r="H91" s="3">
        <f t="shared" si="3"/>
        <v>297.88</v>
      </c>
    </row>
    <row r="92" spans="1:8" x14ac:dyDescent="0.25">
      <c r="A92" s="2">
        <f t="shared" si="4"/>
        <v>89</v>
      </c>
      <c r="B92" s="39" t="s">
        <v>666</v>
      </c>
      <c r="C92" s="37" t="s">
        <v>1006</v>
      </c>
      <c r="D92" s="4" t="s">
        <v>5</v>
      </c>
      <c r="E92" s="4">
        <v>1</v>
      </c>
      <c r="F92" s="38">
        <v>13.72</v>
      </c>
      <c r="G92" s="4">
        <v>5</v>
      </c>
      <c r="H92" s="3">
        <f t="shared" si="3"/>
        <v>68.599999999999994</v>
      </c>
    </row>
    <row r="93" spans="1:8" x14ac:dyDescent="0.25">
      <c r="A93" s="2">
        <f t="shared" si="4"/>
        <v>90</v>
      </c>
      <c r="B93" s="39" t="s">
        <v>878</v>
      </c>
      <c r="C93" s="37" t="s">
        <v>1007</v>
      </c>
      <c r="D93" s="4" t="s">
        <v>5</v>
      </c>
      <c r="E93" s="4">
        <v>1</v>
      </c>
      <c r="F93" s="38">
        <v>4.24</v>
      </c>
      <c r="G93" s="4">
        <v>5</v>
      </c>
      <c r="H93" s="3">
        <f t="shared" si="3"/>
        <v>21.2</v>
      </c>
    </row>
    <row r="94" spans="1:8" x14ac:dyDescent="0.25">
      <c r="A94" s="2">
        <f t="shared" si="4"/>
        <v>91</v>
      </c>
      <c r="B94" s="39" t="s">
        <v>33</v>
      </c>
      <c r="C94" s="37" t="s">
        <v>1008</v>
      </c>
      <c r="D94" s="4" t="s">
        <v>5</v>
      </c>
      <c r="E94" s="4">
        <v>1</v>
      </c>
      <c r="F94" s="38">
        <v>17.739999999999998</v>
      </c>
      <c r="G94" s="4">
        <v>5</v>
      </c>
      <c r="H94" s="3">
        <f t="shared" si="3"/>
        <v>88.7</v>
      </c>
    </row>
    <row r="95" spans="1:8" x14ac:dyDescent="0.25">
      <c r="A95" s="2">
        <f t="shared" si="4"/>
        <v>92</v>
      </c>
      <c r="B95" s="39" t="s">
        <v>667</v>
      </c>
      <c r="C95" s="37" t="s">
        <v>1009</v>
      </c>
      <c r="D95" s="4" t="s">
        <v>5</v>
      </c>
      <c r="E95" s="4">
        <v>1</v>
      </c>
      <c r="F95" s="38">
        <v>72.11</v>
      </c>
      <c r="G95" s="4">
        <v>2</v>
      </c>
      <c r="H95" s="3">
        <f t="shared" si="3"/>
        <v>144.22</v>
      </c>
    </row>
    <row r="96" spans="1:8" x14ac:dyDescent="0.25">
      <c r="A96" s="2">
        <f t="shared" si="4"/>
        <v>93</v>
      </c>
      <c r="B96" s="39" t="s">
        <v>545</v>
      </c>
      <c r="C96" s="37" t="s">
        <v>1010</v>
      </c>
      <c r="D96" s="4" t="s">
        <v>5</v>
      </c>
      <c r="E96" s="4">
        <v>1</v>
      </c>
      <c r="F96" s="38">
        <v>3.12</v>
      </c>
      <c r="G96" s="4">
        <v>2</v>
      </c>
      <c r="H96" s="3">
        <f t="shared" si="3"/>
        <v>6.24</v>
      </c>
    </row>
    <row r="97" spans="1:8" x14ac:dyDescent="0.25">
      <c r="A97" s="2">
        <f t="shared" si="4"/>
        <v>94</v>
      </c>
      <c r="B97" s="39" t="s">
        <v>546</v>
      </c>
      <c r="C97" s="37" t="s">
        <v>1011</v>
      </c>
      <c r="D97" s="4" t="s">
        <v>5</v>
      </c>
      <c r="E97" s="4">
        <v>1</v>
      </c>
      <c r="F97" s="38">
        <v>2.1</v>
      </c>
      <c r="G97" s="4">
        <v>2</v>
      </c>
      <c r="H97" s="3">
        <f t="shared" si="3"/>
        <v>4.2</v>
      </c>
    </row>
    <row r="98" spans="1:8" x14ac:dyDescent="0.25">
      <c r="A98" s="2">
        <f t="shared" si="4"/>
        <v>95</v>
      </c>
      <c r="B98" s="39" t="s">
        <v>547</v>
      </c>
      <c r="C98" s="37" t="s">
        <v>1012</v>
      </c>
      <c r="D98" s="4" t="s">
        <v>5</v>
      </c>
      <c r="E98" s="4">
        <v>1</v>
      </c>
      <c r="F98" s="38">
        <v>6.27</v>
      </c>
      <c r="G98" s="4">
        <v>2</v>
      </c>
      <c r="H98" s="3">
        <f t="shared" si="3"/>
        <v>12.54</v>
      </c>
    </row>
    <row r="99" spans="1:8" x14ac:dyDescent="0.25">
      <c r="A99" s="2">
        <f t="shared" si="4"/>
        <v>96</v>
      </c>
      <c r="B99" s="39" t="s">
        <v>548</v>
      </c>
      <c r="C99" s="37" t="s">
        <v>1013</v>
      </c>
      <c r="D99" s="4" t="s">
        <v>5</v>
      </c>
      <c r="E99" s="4">
        <v>1</v>
      </c>
      <c r="F99" s="38">
        <v>6.27</v>
      </c>
      <c r="G99" s="4">
        <v>2</v>
      </c>
      <c r="H99" s="3">
        <f t="shared" si="3"/>
        <v>12.54</v>
      </c>
    </row>
    <row r="100" spans="1:8" x14ac:dyDescent="0.25">
      <c r="A100" s="4">
        <v>97</v>
      </c>
      <c r="B100" s="39" t="s">
        <v>868</v>
      </c>
      <c r="C100" s="37" t="s">
        <v>1014</v>
      </c>
      <c r="D100" s="4" t="s">
        <v>5</v>
      </c>
      <c r="E100" s="4">
        <v>1</v>
      </c>
      <c r="F100" s="38">
        <v>6.04</v>
      </c>
      <c r="G100" s="4">
        <v>2</v>
      </c>
      <c r="H100" s="3">
        <f t="shared" ref="H100:H101" si="5">ROUND(F100*G100,2)</f>
        <v>12.08</v>
      </c>
    </row>
    <row r="101" spans="1:8" x14ac:dyDescent="0.25">
      <c r="A101" s="4">
        <v>98</v>
      </c>
      <c r="B101" s="39" t="s">
        <v>867</v>
      </c>
      <c r="C101" s="37" t="s">
        <v>1015</v>
      </c>
      <c r="D101" s="4" t="s">
        <v>5</v>
      </c>
      <c r="E101" s="4">
        <v>1</v>
      </c>
      <c r="F101" s="38">
        <v>6.04</v>
      </c>
      <c r="G101" s="4">
        <v>2</v>
      </c>
      <c r="H101" s="3">
        <f t="shared" si="5"/>
        <v>12.08</v>
      </c>
    </row>
    <row r="102" spans="1:8" x14ac:dyDescent="0.25">
      <c r="A102" s="2">
        <f t="shared" si="4"/>
        <v>99</v>
      </c>
      <c r="B102" s="41" t="s">
        <v>668</v>
      </c>
      <c r="C102" s="37" t="s">
        <v>1016</v>
      </c>
      <c r="D102" s="4" t="s">
        <v>5</v>
      </c>
      <c r="E102" s="4">
        <v>1</v>
      </c>
      <c r="F102" s="38">
        <v>7</v>
      </c>
      <c r="G102" s="4">
        <v>10</v>
      </c>
      <c r="H102" s="3">
        <f t="shared" si="3"/>
        <v>70</v>
      </c>
    </row>
    <row r="103" spans="1:8" x14ac:dyDescent="0.25">
      <c r="A103" s="2">
        <f t="shared" si="4"/>
        <v>100</v>
      </c>
      <c r="B103" s="41" t="s">
        <v>669</v>
      </c>
      <c r="C103" s="37" t="s">
        <v>1017</v>
      </c>
      <c r="D103" s="4" t="s">
        <v>5</v>
      </c>
      <c r="E103" s="4">
        <v>1</v>
      </c>
      <c r="F103" s="38">
        <v>7</v>
      </c>
      <c r="G103" s="4">
        <v>10</v>
      </c>
      <c r="H103" s="3">
        <f t="shared" si="3"/>
        <v>70</v>
      </c>
    </row>
    <row r="104" spans="1:8" x14ac:dyDescent="0.25">
      <c r="A104" s="2">
        <f t="shared" si="4"/>
        <v>101</v>
      </c>
      <c r="B104" s="41" t="s">
        <v>670</v>
      </c>
      <c r="C104" s="37" t="s">
        <v>1018</v>
      </c>
      <c r="D104" s="4" t="s">
        <v>5</v>
      </c>
      <c r="E104" s="4">
        <v>1</v>
      </c>
      <c r="F104" s="38">
        <v>17.84</v>
      </c>
      <c r="G104" s="4">
        <v>10</v>
      </c>
      <c r="H104" s="3">
        <f t="shared" si="3"/>
        <v>178.4</v>
      </c>
    </row>
    <row r="105" spans="1:8" x14ac:dyDescent="0.25">
      <c r="A105" s="2">
        <f t="shared" si="4"/>
        <v>102</v>
      </c>
      <c r="B105" s="39" t="s">
        <v>671</v>
      </c>
      <c r="C105" s="37" t="s">
        <v>1019</v>
      </c>
      <c r="D105" s="4" t="s">
        <v>5</v>
      </c>
      <c r="E105" s="4">
        <v>1</v>
      </c>
      <c r="F105" s="38">
        <v>16.100000000000001</v>
      </c>
      <c r="G105" s="4">
        <f>1+4</f>
        <v>5</v>
      </c>
      <c r="H105" s="3">
        <f t="shared" si="3"/>
        <v>80.5</v>
      </c>
    </row>
    <row r="106" spans="1:8" x14ac:dyDescent="0.25">
      <c r="A106" s="2">
        <f t="shared" si="4"/>
        <v>103</v>
      </c>
      <c r="B106" s="39" t="s">
        <v>672</v>
      </c>
      <c r="C106" s="37" t="s">
        <v>1020</v>
      </c>
      <c r="D106" s="4" t="s">
        <v>5</v>
      </c>
      <c r="E106" s="4">
        <v>1</v>
      </c>
      <c r="F106" s="38">
        <v>14.94</v>
      </c>
      <c r="G106" s="4">
        <v>5</v>
      </c>
      <c r="H106" s="3">
        <f t="shared" si="3"/>
        <v>74.7</v>
      </c>
    </row>
    <row r="107" spans="1:8" x14ac:dyDescent="0.25">
      <c r="A107" s="2">
        <f t="shared" si="4"/>
        <v>104</v>
      </c>
      <c r="B107" s="39" t="s">
        <v>673</v>
      </c>
      <c r="C107" s="37" t="s">
        <v>1021</v>
      </c>
      <c r="D107" s="4" t="s">
        <v>5</v>
      </c>
      <c r="E107" s="4">
        <v>1</v>
      </c>
      <c r="F107" s="38">
        <v>20.94</v>
      </c>
      <c r="G107" s="4">
        <v>5</v>
      </c>
      <c r="H107" s="3">
        <f t="shared" si="3"/>
        <v>104.7</v>
      </c>
    </row>
    <row r="108" spans="1:8" x14ac:dyDescent="0.25">
      <c r="A108" s="2">
        <f t="shared" si="4"/>
        <v>105</v>
      </c>
      <c r="B108" s="39" t="s">
        <v>674</v>
      </c>
      <c r="C108" s="37" t="s">
        <v>1022</v>
      </c>
      <c r="D108" s="4" t="s">
        <v>5</v>
      </c>
      <c r="E108" s="4">
        <v>1</v>
      </c>
      <c r="F108" s="38">
        <v>19.649999999999999</v>
      </c>
      <c r="G108" s="4">
        <v>5</v>
      </c>
      <c r="H108" s="3">
        <f t="shared" si="3"/>
        <v>98.25</v>
      </c>
    </row>
    <row r="109" spans="1:8" x14ac:dyDescent="0.25">
      <c r="A109" s="2">
        <f t="shared" si="4"/>
        <v>106</v>
      </c>
      <c r="B109" s="39" t="s">
        <v>675</v>
      </c>
      <c r="C109" s="37" t="s">
        <v>1023</v>
      </c>
      <c r="D109" s="4" t="s">
        <v>5</v>
      </c>
      <c r="E109" s="4">
        <v>1</v>
      </c>
      <c r="F109" s="38">
        <v>72.569999999999993</v>
      </c>
      <c r="G109" s="4">
        <v>5</v>
      </c>
      <c r="H109" s="3">
        <f t="shared" si="3"/>
        <v>362.85</v>
      </c>
    </row>
    <row r="110" spans="1:8" x14ac:dyDescent="0.25">
      <c r="A110" s="2">
        <f t="shared" si="4"/>
        <v>107</v>
      </c>
      <c r="B110" s="39" t="s">
        <v>676</v>
      </c>
      <c r="C110" s="37" t="s">
        <v>1024</v>
      </c>
      <c r="D110" s="4" t="s">
        <v>5</v>
      </c>
      <c r="E110" s="4">
        <v>1</v>
      </c>
      <c r="F110" s="38">
        <v>74.28</v>
      </c>
      <c r="G110" s="4">
        <v>5</v>
      </c>
      <c r="H110" s="3">
        <f t="shared" si="3"/>
        <v>371.4</v>
      </c>
    </row>
    <row r="111" spans="1:8" x14ac:dyDescent="0.25">
      <c r="A111" s="2">
        <f t="shared" si="4"/>
        <v>108</v>
      </c>
      <c r="B111" s="39" t="s">
        <v>34</v>
      </c>
      <c r="C111" s="37" t="s">
        <v>1025</v>
      </c>
      <c r="D111" s="4" t="s">
        <v>5</v>
      </c>
      <c r="E111" s="4">
        <v>1</v>
      </c>
      <c r="F111" s="38">
        <v>15.42</v>
      </c>
      <c r="G111" s="4">
        <v>5</v>
      </c>
      <c r="H111" s="3">
        <f t="shared" si="3"/>
        <v>77.099999999999994</v>
      </c>
    </row>
    <row r="112" spans="1:8" x14ac:dyDescent="0.25">
      <c r="A112" s="2">
        <f t="shared" si="4"/>
        <v>109</v>
      </c>
      <c r="B112" s="39" t="s">
        <v>35</v>
      </c>
      <c r="C112" s="37" t="s">
        <v>1026</v>
      </c>
      <c r="D112" s="4" t="s">
        <v>5</v>
      </c>
      <c r="E112" s="4">
        <v>1</v>
      </c>
      <c r="F112" s="38">
        <v>18.14</v>
      </c>
      <c r="G112" s="4">
        <v>5</v>
      </c>
      <c r="H112" s="3">
        <f t="shared" si="3"/>
        <v>90.7</v>
      </c>
    </row>
    <row r="113" spans="1:8" x14ac:dyDescent="0.25">
      <c r="A113" s="2">
        <f t="shared" si="4"/>
        <v>110</v>
      </c>
      <c r="B113" s="39" t="s">
        <v>36</v>
      </c>
      <c r="C113" s="37" t="s">
        <v>1027</v>
      </c>
      <c r="D113" s="4" t="s">
        <v>8</v>
      </c>
      <c r="E113" s="4">
        <v>1</v>
      </c>
      <c r="F113" s="38">
        <v>2.86</v>
      </c>
      <c r="G113" s="4">
        <v>5</v>
      </c>
      <c r="H113" s="3">
        <f t="shared" si="3"/>
        <v>14.3</v>
      </c>
    </row>
    <row r="114" spans="1:8" x14ac:dyDescent="0.25">
      <c r="A114" s="2">
        <f t="shared" si="4"/>
        <v>111</v>
      </c>
      <c r="B114" s="39" t="s">
        <v>37</v>
      </c>
      <c r="C114" s="37" t="s">
        <v>1028</v>
      </c>
      <c r="D114" s="4" t="s">
        <v>8</v>
      </c>
      <c r="E114" s="4">
        <v>1</v>
      </c>
      <c r="F114" s="38">
        <v>13.23</v>
      </c>
      <c r="G114" s="4">
        <v>5</v>
      </c>
      <c r="H114" s="3">
        <f t="shared" si="3"/>
        <v>66.150000000000006</v>
      </c>
    </row>
    <row r="115" spans="1:8" x14ac:dyDescent="0.25">
      <c r="A115" s="2">
        <f t="shared" si="4"/>
        <v>112</v>
      </c>
      <c r="B115" s="39" t="s">
        <v>38</v>
      </c>
      <c r="C115" s="37" t="s">
        <v>1029</v>
      </c>
      <c r="D115" s="4" t="s">
        <v>8</v>
      </c>
      <c r="E115" s="4">
        <v>1</v>
      </c>
      <c r="F115" s="38">
        <v>18.739999999999998</v>
      </c>
      <c r="G115" s="4">
        <v>5</v>
      </c>
      <c r="H115" s="3">
        <f t="shared" si="3"/>
        <v>93.7</v>
      </c>
    </row>
    <row r="116" spans="1:8" x14ac:dyDescent="0.25">
      <c r="A116" s="2">
        <f t="shared" si="4"/>
        <v>113</v>
      </c>
      <c r="B116" s="39" t="s">
        <v>39</v>
      </c>
      <c r="C116" s="37" t="s">
        <v>1030</v>
      </c>
      <c r="D116" s="4" t="s">
        <v>8</v>
      </c>
      <c r="E116" s="4">
        <v>1</v>
      </c>
      <c r="F116" s="38">
        <v>4.25</v>
      </c>
      <c r="G116" s="4">
        <v>5</v>
      </c>
      <c r="H116" s="3">
        <f t="shared" si="3"/>
        <v>21.25</v>
      </c>
    </row>
    <row r="117" spans="1:8" x14ac:dyDescent="0.25">
      <c r="A117" s="2">
        <f t="shared" si="4"/>
        <v>114</v>
      </c>
      <c r="B117" s="39" t="s">
        <v>40</v>
      </c>
      <c r="C117" s="37" t="s">
        <v>1031</v>
      </c>
      <c r="D117" s="4" t="s">
        <v>8</v>
      </c>
      <c r="E117" s="4">
        <v>1</v>
      </c>
      <c r="F117" s="38">
        <v>31.91</v>
      </c>
      <c r="G117" s="4">
        <v>5</v>
      </c>
      <c r="H117" s="3">
        <f t="shared" si="3"/>
        <v>159.55000000000001</v>
      </c>
    </row>
    <row r="118" spans="1:8" x14ac:dyDescent="0.25">
      <c r="A118" s="2">
        <f t="shared" si="4"/>
        <v>115</v>
      </c>
      <c r="B118" s="39" t="s">
        <v>41</v>
      </c>
      <c r="C118" s="37" t="s">
        <v>1032</v>
      </c>
      <c r="D118" s="4" t="s">
        <v>8</v>
      </c>
      <c r="E118" s="4">
        <v>1</v>
      </c>
      <c r="F118" s="38">
        <v>6.36</v>
      </c>
      <c r="G118" s="4">
        <v>5</v>
      </c>
      <c r="H118" s="3">
        <f t="shared" si="3"/>
        <v>31.8</v>
      </c>
    </row>
    <row r="119" spans="1:8" x14ac:dyDescent="0.25">
      <c r="A119" s="2">
        <f t="shared" si="4"/>
        <v>116</v>
      </c>
      <c r="B119" s="39" t="s">
        <v>42</v>
      </c>
      <c r="C119" s="37" t="s">
        <v>1033</v>
      </c>
      <c r="D119" s="4" t="s">
        <v>8</v>
      </c>
      <c r="E119" s="4">
        <v>1</v>
      </c>
      <c r="F119" s="38">
        <v>8.67</v>
      </c>
      <c r="G119" s="4">
        <v>5</v>
      </c>
      <c r="H119" s="3">
        <f t="shared" si="3"/>
        <v>43.35</v>
      </c>
    </row>
    <row r="120" spans="1:8" x14ac:dyDescent="0.25">
      <c r="A120" s="2">
        <f t="shared" si="4"/>
        <v>117</v>
      </c>
      <c r="B120" s="39" t="s">
        <v>43</v>
      </c>
      <c r="C120" s="37" t="s">
        <v>1034</v>
      </c>
      <c r="D120" s="4" t="s">
        <v>8</v>
      </c>
      <c r="E120" s="4">
        <v>1</v>
      </c>
      <c r="F120" s="38">
        <v>4.9400000000000004</v>
      </c>
      <c r="G120" s="4">
        <v>5</v>
      </c>
      <c r="H120" s="3">
        <f t="shared" si="3"/>
        <v>24.7</v>
      </c>
    </row>
    <row r="121" spans="1:8" x14ac:dyDescent="0.25">
      <c r="A121" s="2">
        <f t="shared" si="4"/>
        <v>118</v>
      </c>
      <c r="B121" s="39" t="s">
        <v>44</v>
      </c>
      <c r="C121" s="37" t="s">
        <v>1035</v>
      </c>
      <c r="D121" s="4" t="s">
        <v>8</v>
      </c>
      <c r="E121" s="4">
        <v>1</v>
      </c>
      <c r="F121" s="38">
        <v>7.29</v>
      </c>
      <c r="G121" s="4">
        <v>5</v>
      </c>
      <c r="H121" s="3">
        <f t="shared" si="3"/>
        <v>36.450000000000003</v>
      </c>
    </row>
    <row r="122" spans="1:8" x14ac:dyDescent="0.25">
      <c r="A122" s="2">
        <f t="shared" si="4"/>
        <v>119</v>
      </c>
      <c r="B122" s="39" t="s">
        <v>45</v>
      </c>
      <c r="C122" s="37" t="s">
        <v>1036</v>
      </c>
      <c r="D122" s="4" t="s">
        <v>8</v>
      </c>
      <c r="E122" s="4">
        <v>1</v>
      </c>
      <c r="F122" s="38">
        <v>10.34</v>
      </c>
      <c r="G122" s="4">
        <v>5</v>
      </c>
      <c r="H122" s="3">
        <f t="shared" si="3"/>
        <v>51.7</v>
      </c>
    </row>
    <row r="123" spans="1:8" x14ac:dyDescent="0.25">
      <c r="A123" s="2">
        <f t="shared" si="4"/>
        <v>120</v>
      </c>
      <c r="B123" s="39" t="s">
        <v>46</v>
      </c>
      <c r="C123" s="37" t="s">
        <v>1037</v>
      </c>
      <c r="D123" s="4" t="s">
        <v>8</v>
      </c>
      <c r="E123" s="4">
        <v>1</v>
      </c>
      <c r="F123" s="38">
        <v>17.850000000000001</v>
      </c>
      <c r="G123" s="4">
        <v>5</v>
      </c>
      <c r="H123" s="3">
        <f t="shared" si="3"/>
        <v>89.25</v>
      </c>
    </row>
    <row r="124" spans="1:8" x14ac:dyDescent="0.25">
      <c r="A124" s="2">
        <f t="shared" si="4"/>
        <v>121</v>
      </c>
      <c r="B124" s="39" t="s">
        <v>47</v>
      </c>
      <c r="C124" s="37" t="s">
        <v>1038</v>
      </c>
      <c r="D124" s="4" t="s">
        <v>8</v>
      </c>
      <c r="E124" s="4">
        <v>1</v>
      </c>
      <c r="F124" s="38">
        <v>26.52</v>
      </c>
      <c r="G124" s="4">
        <v>5</v>
      </c>
      <c r="H124" s="3">
        <f t="shared" si="3"/>
        <v>132.6</v>
      </c>
    </row>
    <row r="125" spans="1:8" x14ac:dyDescent="0.25">
      <c r="A125" s="2">
        <f t="shared" si="4"/>
        <v>122</v>
      </c>
      <c r="B125" s="39" t="s">
        <v>48</v>
      </c>
      <c r="C125" s="37" t="s">
        <v>1039</v>
      </c>
      <c r="D125" s="4" t="s">
        <v>8</v>
      </c>
      <c r="E125" s="4">
        <v>1</v>
      </c>
      <c r="F125" s="38">
        <v>43.35</v>
      </c>
      <c r="G125" s="4">
        <v>5</v>
      </c>
      <c r="H125" s="3">
        <f t="shared" si="3"/>
        <v>216.75</v>
      </c>
    </row>
    <row r="126" spans="1:8" x14ac:dyDescent="0.25">
      <c r="A126" s="2">
        <f t="shared" si="4"/>
        <v>123</v>
      </c>
      <c r="B126" s="39" t="s">
        <v>49</v>
      </c>
      <c r="C126" s="37" t="s">
        <v>1040</v>
      </c>
      <c r="D126" s="4" t="s">
        <v>8</v>
      </c>
      <c r="E126" s="4">
        <v>1</v>
      </c>
      <c r="F126" s="38">
        <v>6.38</v>
      </c>
      <c r="G126" s="4">
        <v>5</v>
      </c>
      <c r="H126" s="3">
        <f t="shared" si="3"/>
        <v>31.9</v>
      </c>
    </row>
    <row r="127" spans="1:8" x14ac:dyDescent="0.25">
      <c r="A127" s="2">
        <f t="shared" si="4"/>
        <v>124</v>
      </c>
      <c r="B127" s="39" t="s">
        <v>50</v>
      </c>
      <c r="C127" s="37" t="s">
        <v>1041</v>
      </c>
      <c r="D127" s="4" t="s">
        <v>8</v>
      </c>
      <c r="E127" s="4">
        <v>1</v>
      </c>
      <c r="F127" s="38">
        <v>9.69</v>
      </c>
      <c r="G127" s="4">
        <v>5</v>
      </c>
      <c r="H127" s="3">
        <f t="shared" si="3"/>
        <v>48.45</v>
      </c>
    </row>
    <row r="128" spans="1:8" x14ac:dyDescent="0.25">
      <c r="A128" s="2">
        <f t="shared" si="4"/>
        <v>125</v>
      </c>
      <c r="B128" s="39" t="s">
        <v>51</v>
      </c>
      <c r="C128" s="37" t="s">
        <v>1042</v>
      </c>
      <c r="D128" s="4" t="s">
        <v>8</v>
      </c>
      <c r="E128" s="4">
        <v>1</v>
      </c>
      <c r="F128" s="38">
        <v>13.77</v>
      </c>
      <c r="G128" s="4">
        <v>5</v>
      </c>
      <c r="H128" s="3">
        <f t="shared" si="3"/>
        <v>68.849999999999994</v>
      </c>
    </row>
    <row r="129" spans="1:8" x14ac:dyDescent="0.25">
      <c r="A129" s="2">
        <f t="shared" si="4"/>
        <v>126</v>
      </c>
      <c r="B129" s="39" t="s">
        <v>52</v>
      </c>
      <c r="C129" s="37" t="s">
        <v>1043</v>
      </c>
      <c r="D129" s="4" t="s">
        <v>8</v>
      </c>
      <c r="E129" s="4">
        <v>1</v>
      </c>
      <c r="F129" s="38">
        <v>22.36</v>
      </c>
      <c r="G129" s="4">
        <v>50</v>
      </c>
      <c r="H129" s="3">
        <f t="shared" si="3"/>
        <v>1118</v>
      </c>
    </row>
    <row r="130" spans="1:8" x14ac:dyDescent="0.25">
      <c r="A130" s="2">
        <f t="shared" si="4"/>
        <v>127</v>
      </c>
      <c r="B130" s="39" t="s">
        <v>53</v>
      </c>
      <c r="C130" s="37" t="s">
        <v>1044</v>
      </c>
      <c r="D130" s="4" t="s">
        <v>8</v>
      </c>
      <c r="E130" s="4">
        <v>1</v>
      </c>
      <c r="F130" s="38">
        <v>35.75</v>
      </c>
      <c r="G130" s="4">
        <v>50</v>
      </c>
      <c r="H130" s="3">
        <f t="shared" si="3"/>
        <v>1787.5</v>
      </c>
    </row>
    <row r="131" spans="1:8" x14ac:dyDescent="0.25">
      <c r="A131" s="2">
        <f t="shared" si="4"/>
        <v>128</v>
      </c>
      <c r="B131" s="39" t="s">
        <v>54</v>
      </c>
      <c r="C131" s="37" t="s">
        <v>1045</v>
      </c>
      <c r="D131" s="4" t="s">
        <v>8</v>
      </c>
      <c r="E131" s="4">
        <v>1</v>
      </c>
      <c r="F131" s="38">
        <v>54.57</v>
      </c>
      <c r="G131" s="4">
        <v>5</v>
      </c>
      <c r="H131" s="3">
        <f t="shared" si="3"/>
        <v>272.85000000000002</v>
      </c>
    </row>
    <row r="132" spans="1:8" x14ac:dyDescent="0.25">
      <c r="A132" s="2">
        <f t="shared" si="4"/>
        <v>129</v>
      </c>
      <c r="B132" s="39" t="s">
        <v>55</v>
      </c>
      <c r="C132" s="37" t="s">
        <v>1046</v>
      </c>
      <c r="D132" s="4" t="s">
        <v>8</v>
      </c>
      <c r="E132" s="4">
        <v>1</v>
      </c>
      <c r="F132" s="38">
        <v>74.459999999999994</v>
      </c>
      <c r="G132" s="4">
        <v>5</v>
      </c>
      <c r="H132" s="3">
        <f t="shared" si="3"/>
        <v>372.3</v>
      </c>
    </row>
    <row r="133" spans="1:8" x14ac:dyDescent="0.25">
      <c r="A133" s="2">
        <f t="shared" si="4"/>
        <v>130</v>
      </c>
      <c r="B133" s="39" t="s">
        <v>56</v>
      </c>
      <c r="C133" s="37" t="s">
        <v>1047</v>
      </c>
      <c r="D133" s="4" t="s">
        <v>8</v>
      </c>
      <c r="E133" s="4">
        <v>1</v>
      </c>
      <c r="F133" s="38">
        <v>97.92</v>
      </c>
      <c r="G133" s="4">
        <v>5</v>
      </c>
      <c r="H133" s="3">
        <f t="shared" si="3"/>
        <v>489.6</v>
      </c>
    </row>
    <row r="134" spans="1:8" x14ac:dyDescent="0.25">
      <c r="A134" s="2">
        <f t="shared" si="4"/>
        <v>131</v>
      </c>
      <c r="B134" s="39" t="s">
        <v>57</v>
      </c>
      <c r="C134" s="37" t="s">
        <v>1048</v>
      </c>
      <c r="D134" s="4" t="s">
        <v>5</v>
      </c>
      <c r="E134" s="4">
        <v>1</v>
      </c>
      <c r="F134" s="38">
        <v>70.459999999999994</v>
      </c>
      <c r="G134" s="4">
        <v>5</v>
      </c>
      <c r="H134" s="3">
        <f t="shared" si="3"/>
        <v>352.3</v>
      </c>
    </row>
    <row r="135" spans="1:8" ht="25.5" x14ac:dyDescent="0.25">
      <c r="A135" s="2">
        <f t="shared" si="4"/>
        <v>132</v>
      </c>
      <c r="B135" s="40" t="s">
        <v>677</v>
      </c>
      <c r="C135" s="37" t="s">
        <v>1049</v>
      </c>
      <c r="D135" s="4" t="s">
        <v>5</v>
      </c>
      <c r="E135" s="4">
        <v>1</v>
      </c>
      <c r="F135" s="38">
        <v>56</v>
      </c>
      <c r="G135" s="4">
        <v>3</v>
      </c>
      <c r="H135" s="3">
        <f t="shared" ref="H135:H198" si="6">ROUND(F135*G135,2)</f>
        <v>168</v>
      </c>
    </row>
    <row r="136" spans="1:8" x14ac:dyDescent="0.25">
      <c r="A136" s="2">
        <f t="shared" ref="A136:A199" si="7">ROW(A136)-3</f>
        <v>133</v>
      </c>
      <c r="B136" s="39" t="s">
        <v>678</v>
      </c>
      <c r="C136" s="37" t="s">
        <v>1050</v>
      </c>
      <c r="D136" s="4" t="s">
        <v>5</v>
      </c>
      <c r="E136" s="4">
        <v>1</v>
      </c>
      <c r="F136" s="38">
        <v>27.99</v>
      </c>
      <c r="G136" s="4">
        <v>3</v>
      </c>
      <c r="H136" s="3">
        <f t="shared" si="6"/>
        <v>83.97</v>
      </c>
    </row>
    <row r="137" spans="1:8" x14ac:dyDescent="0.25">
      <c r="A137" s="2">
        <f t="shared" si="7"/>
        <v>134</v>
      </c>
      <c r="B137" s="39" t="s">
        <v>680</v>
      </c>
      <c r="C137" s="37" t="s">
        <v>1051</v>
      </c>
      <c r="D137" s="4" t="s">
        <v>5</v>
      </c>
      <c r="E137" s="4">
        <v>1</v>
      </c>
      <c r="F137" s="38">
        <v>1.89</v>
      </c>
      <c r="G137" s="4">
        <v>20</v>
      </c>
      <c r="H137" s="3">
        <f t="shared" si="6"/>
        <v>37.799999999999997</v>
      </c>
    </row>
    <row r="138" spans="1:8" ht="25.5" x14ac:dyDescent="0.25">
      <c r="A138" s="2">
        <f t="shared" si="7"/>
        <v>135</v>
      </c>
      <c r="B138" s="39" t="s">
        <v>679</v>
      </c>
      <c r="C138" s="37" t="s">
        <v>1052</v>
      </c>
      <c r="D138" s="4" t="s">
        <v>5</v>
      </c>
      <c r="E138" s="4">
        <v>1</v>
      </c>
      <c r="F138" s="38">
        <v>10.61</v>
      </c>
      <c r="G138" s="4">
        <v>10</v>
      </c>
      <c r="H138" s="3">
        <f t="shared" si="6"/>
        <v>106.1</v>
      </c>
    </row>
    <row r="139" spans="1:8" x14ac:dyDescent="0.25">
      <c r="A139" s="2">
        <f t="shared" si="7"/>
        <v>136</v>
      </c>
      <c r="B139" s="39" t="s">
        <v>487</v>
      </c>
      <c r="C139" s="37" t="s">
        <v>1053</v>
      </c>
      <c r="D139" s="4" t="s">
        <v>5</v>
      </c>
      <c r="E139" s="4">
        <v>1</v>
      </c>
      <c r="F139" s="38">
        <v>0.53</v>
      </c>
      <c r="G139" s="4">
        <v>200</v>
      </c>
      <c r="H139" s="3">
        <f t="shared" si="6"/>
        <v>106</v>
      </c>
    </row>
    <row r="140" spans="1:8" x14ac:dyDescent="0.25">
      <c r="A140" s="2">
        <f t="shared" si="7"/>
        <v>137</v>
      </c>
      <c r="B140" s="39" t="s">
        <v>488</v>
      </c>
      <c r="C140" s="37" t="s">
        <v>1054</v>
      </c>
      <c r="D140" s="4" t="s">
        <v>5</v>
      </c>
      <c r="E140" s="4">
        <v>1</v>
      </c>
      <c r="F140" s="38">
        <v>0.69</v>
      </c>
      <c r="G140" s="4">
        <v>200</v>
      </c>
      <c r="H140" s="3">
        <f t="shared" si="6"/>
        <v>138</v>
      </c>
    </row>
    <row r="141" spans="1:8" x14ac:dyDescent="0.25">
      <c r="A141" s="2">
        <f t="shared" si="7"/>
        <v>138</v>
      </c>
      <c r="B141" s="39" t="s">
        <v>489</v>
      </c>
      <c r="C141" s="37" t="s">
        <v>1055</v>
      </c>
      <c r="D141" s="4" t="s">
        <v>5</v>
      </c>
      <c r="E141" s="4">
        <v>1</v>
      </c>
      <c r="F141" s="38">
        <v>1.06</v>
      </c>
      <c r="G141" s="4">
        <v>200</v>
      </c>
      <c r="H141" s="3">
        <f t="shared" si="6"/>
        <v>212</v>
      </c>
    </row>
    <row r="142" spans="1:8" ht="25.5" x14ac:dyDescent="0.25">
      <c r="A142" s="2">
        <f t="shared" si="7"/>
        <v>139</v>
      </c>
      <c r="B142" s="39" t="s">
        <v>681</v>
      </c>
      <c r="C142" s="37" t="s">
        <v>1056</v>
      </c>
      <c r="D142" s="4" t="s">
        <v>5</v>
      </c>
      <c r="E142" s="4">
        <v>1</v>
      </c>
      <c r="F142" s="38">
        <v>0.51</v>
      </c>
      <c r="G142" s="4">
        <v>50</v>
      </c>
      <c r="H142" s="3">
        <f t="shared" si="6"/>
        <v>25.5</v>
      </c>
    </row>
    <row r="143" spans="1:8" ht="25.5" x14ac:dyDescent="0.25">
      <c r="A143" s="2">
        <f t="shared" si="7"/>
        <v>140</v>
      </c>
      <c r="B143" s="39" t="s">
        <v>58</v>
      </c>
      <c r="C143" s="37" t="s">
        <v>1057</v>
      </c>
      <c r="D143" s="4" t="s">
        <v>5</v>
      </c>
      <c r="E143" s="4">
        <v>1</v>
      </c>
      <c r="F143" s="38">
        <v>0.33</v>
      </c>
      <c r="G143" s="4">
        <v>50</v>
      </c>
      <c r="H143" s="3">
        <f t="shared" si="6"/>
        <v>16.5</v>
      </c>
    </row>
    <row r="144" spans="1:8" ht="25.5" x14ac:dyDescent="0.25">
      <c r="A144" s="2">
        <f t="shared" si="7"/>
        <v>141</v>
      </c>
      <c r="B144" s="39" t="s">
        <v>59</v>
      </c>
      <c r="C144" s="37" t="s">
        <v>1058</v>
      </c>
      <c r="D144" s="4" t="s">
        <v>5</v>
      </c>
      <c r="E144" s="4">
        <v>1</v>
      </c>
      <c r="F144" s="38">
        <v>0.1</v>
      </c>
      <c r="G144" s="4">
        <v>500</v>
      </c>
      <c r="H144" s="3">
        <f t="shared" si="6"/>
        <v>50</v>
      </c>
    </row>
    <row r="145" spans="1:8" ht="25.5" x14ac:dyDescent="0.25">
      <c r="A145" s="2">
        <f t="shared" si="7"/>
        <v>142</v>
      </c>
      <c r="B145" s="39" t="s">
        <v>60</v>
      </c>
      <c r="C145" s="37" t="s">
        <v>1059</v>
      </c>
      <c r="D145" s="4" t="s">
        <v>5</v>
      </c>
      <c r="E145" s="4">
        <v>1</v>
      </c>
      <c r="F145" s="38">
        <v>0.14000000000000001</v>
      </c>
      <c r="G145" s="4">
        <v>100</v>
      </c>
      <c r="H145" s="3">
        <f t="shared" si="6"/>
        <v>14</v>
      </c>
    </row>
    <row r="146" spans="1:8" ht="25.5" x14ac:dyDescent="0.25">
      <c r="A146" s="2">
        <f t="shared" si="7"/>
        <v>143</v>
      </c>
      <c r="B146" s="39" t="s">
        <v>61</v>
      </c>
      <c r="C146" s="37" t="s">
        <v>1060</v>
      </c>
      <c r="D146" s="4" t="s">
        <v>5</v>
      </c>
      <c r="E146" s="4">
        <v>1</v>
      </c>
      <c r="F146" s="38">
        <v>0.16</v>
      </c>
      <c r="G146" s="4">
        <v>500</v>
      </c>
      <c r="H146" s="3">
        <f t="shared" si="6"/>
        <v>80</v>
      </c>
    </row>
    <row r="147" spans="1:8" ht="25.5" x14ac:dyDescent="0.25">
      <c r="A147" s="2">
        <f t="shared" si="7"/>
        <v>144</v>
      </c>
      <c r="B147" s="39" t="s">
        <v>62</v>
      </c>
      <c r="C147" s="37" t="s">
        <v>1061</v>
      </c>
      <c r="D147" s="4" t="s">
        <v>5</v>
      </c>
      <c r="E147" s="4">
        <v>1</v>
      </c>
      <c r="F147" s="38">
        <v>0.17</v>
      </c>
      <c r="G147" s="4">
        <v>500</v>
      </c>
      <c r="H147" s="3">
        <f t="shared" si="6"/>
        <v>85</v>
      </c>
    </row>
    <row r="148" spans="1:8" x14ac:dyDescent="0.25">
      <c r="A148" s="2">
        <f t="shared" si="7"/>
        <v>145</v>
      </c>
      <c r="B148" s="39" t="s">
        <v>63</v>
      </c>
      <c r="C148" s="37" t="s">
        <v>1062</v>
      </c>
      <c r="D148" s="4" t="s">
        <v>5</v>
      </c>
      <c r="E148" s="4">
        <v>1</v>
      </c>
      <c r="F148" s="38">
        <v>0.56999999999999995</v>
      </c>
      <c r="G148" s="4">
        <v>50</v>
      </c>
      <c r="H148" s="3">
        <f t="shared" si="6"/>
        <v>28.5</v>
      </c>
    </row>
    <row r="149" spans="1:8" x14ac:dyDescent="0.25">
      <c r="A149" s="2">
        <f t="shared" si="7"/>
        <v>146</v>
      </c>
      <c r="B149" s="39" t="s">
        <v>683</v>
      </c>
      <c r="C149" s="37" t="s">
        <v>1063</v>
      </c>
      <c r="D149" s="4" t="s">
        <v>5</v>
      </c>
      <c r="E149" s="4">
        <v>1</v>
      </c>
      <c r="F149" s="38">
        <v>0.3</v>
      </c>
      <c r="G149" s="4">
        <v>50</v>
      </c>
      <c r="H149" s="3">
        <f t="shared" si="6"/>
        <v>15</v>
      </c>
    </row>
    <row r="150" spans="1:8" x14ac:dyDescent="0.25">
      <c r="A150" s="2">
        <f t="shared" si="7"/>
        <v>147</v>
      </c>
      <c r="B150" s="39" t="s">
        <v>64</v>
      </c>
      <c r="C150" s="37" t="s">
        <v>1064</v>
      </c>
      <c r="D150" s="4" t="s">
        <v>5</v>
      </c>
      <c r="E150" s="4">
        <v>1</v>
      </c>
      <c r="F150" s="38">
        <v>0.75</v>
      </c>
      <c r="G150" s="4">
        <v>50</v>
      </c>
      <c r="H150" s="3">
        <f t="shared" si="6"/>
        <v>37.5</v>
      </c>
    </row>
    <row r="151" spans="1:8" x14ac:dyDescent="0.25">
      <c r="A151" s="2">
        <f t="shared" si="7"/>
        <v>148</v>
      </c>
      <c r="B151" s="39" t="s">
        <v>682</v>
      </c>
      <c r="C151" s="37" t="s">
        <v>1065</v>
      </c>
      <c r="D151" s="4" t="s">
        <v>5</v>
      </c>
      <c r="E151" s="4">
        <v>1</v>
      </c>
      <c r="F151" s="38">
        <v>1.1299999999999999</v>
      </c>
      <c r="G151" s="4">
        <v>50</v>
      </c>
      <c r="H151" s="3">
        <f t="shared" si="6"/>
        <v>56.5</v>
      </c>
    </row>
    <row r="152" spans="1:8" x14ac:dyDescent="0.25">
      <c r="A152" s="2">
        <f t="shared" si="7"/>
        <v>149</v>
      </c>
      <c r="B152" s="39" t="s">
        <v>65</v>
      </c>
      <c r="C152" s="37" t="s">
        <v>1066</v>
      </c>
      <c r="D152" s="4" t="s">
        <v>5</v>
      </c>
      <c r="E152" s="4">
        <v>1</v>
      </c>
      <c r="F152" s="38">
        <v>0.31</v>
      </c>
      <c r="G152" s="4">
        <v>50</v>
      </c>
      <c r="H152" s="3">
        <f t="shared" si="6"/>
        <v>15.5</v>
      </c>
    </row>
    <row r="153" spans="1:8" x14ac:dyDescent="0.25">
      <c r="A153" s="2">
        <f t="shared" si="7"/>
        <v>150</v>
      </c>
      <c r="B153" s="39" t="s">
        <v>66</v>
      </c>
      <c r="C153" s="37" t="s">
        <v>1067</v>
      </c>
      <c r="D153" s="4" t="s">
        <v>5</v>
      </c>
      <c r="E153" s="4">
        <v>1</v>
      </c>
      <c r="F153" s="38">
        <v>1.4</v>
      </c>
      <c r="G153" s="4">
        <v>50</v>
      </c>
      <c r="H153" s="3">
        <f t="shared" si="6"/>
        <v>70</v>
      </c>
    </row>
    <row r="154" spans="1:8" x14ac:dyDescent="0.25">
      <c r="A154" s="2">
        <f t="shared" si="7"/>
        <v>151</v>
      </c>
      <c r="B154" s="39" t="s">
        <v>67</v>
      </c>
      <c r="C154" s="37" t="s">
        <v>1068</v>
      </c>
      <c r="D154" s="4" t="s">
        <v>5</v>
      </c>
      <c r="E154" s="4">
        <v>1</v>
      </c>
      <c r="F154" s="38">
        <v>1.94</v>
      </c>
      <c r="G154" s="4">
        <v>50</v>
      </c>
      <c r="H154" s="3">
        <f t="shared" si="6"/>
        <v>97</v>
      </c>
    </row>
    <row r="155" spans="1:8" x14ac:dyDescent="0.25">
      <c r="A155" s="2">
        <f t="shared" si="7"/>
        <v>152</v>
      </c>
      <c r="B155" s="39" t="s">
        <v>68</v>
      </c>
      <c r="C155" s="37" t="s">
        <v>1069</v>
      </c>
      <c r="D155" s="4" t="s">
        <v>5</v>
      </c>
      <c r="E155" s="4">
        <v>1</v>
      </c>
      <c r="F155" s="38">
        <v>2.4500000000000002</v>
      </c>
      <c r="G155" s="4">
        <v>50</v>
      </c>
      <c r="H155" s="3">
        <f t="shared" si="6"/>
        <v>122.5</v>
      </c>
    </row>
    <row r="156" spans="1:8" x14ac:dyDescent="0.25">
      <c r="A156" s="2">
        <f t="shared" si="7"/>
        <v>153</v>
      </c>
      <c r="B156" s="39" t="s">
        <v>69</v>
      </c>
      <c r="C156" s="37" t="s">
        <v>1070</v>
      </c>
      <c r="D156" s="4" t="s">
        <v>5</v>
      </c>
      <c r="E156" s="4">
        <v>1</v>
      </c>
      <c r="F156" s="38">
        <v>3.33</v>
      </c>
      <c r="G156" s="4">
        <v>50</v>
      </c>
      <c r="H156" s="3">
        <f t="shared" si="6"/>
        <v>166.5</v>
      </c>
    </row>
    <row r="157" spans="1:8" x14ac:dyDescent="0.25">
      <c r="A157" s="2">
        <f t="shared" si="7"/>
        <v>154</v>
      </c>
      <c r="B157" s="39" t="s">
        <v>70</v>
      </c>
      <c r="C157" s="37" t="s">
        <v>1071</v>
      </c>
      <c r="D157" s="4" t="s">
        <v>5</v>
      </c>
      <c r="E157" s="4">
        <v>1</v>
      </c>
      <c r="F157" s="38">
        <v>4.3099999999999996</v>
      </c>
      <c r="G157" s="4">
        <v>50</v>
      </c>
      <c r="H157" s="3">
        <f t="shared" si="6"/>
        <v>215.5</v>
      </c>
    </row>
    <row r="158" spans="1:8" x14ac:dyDescent="0.25">
      <c r="A158" s="2">
        <f t="shared" si="7"/>
        <v>155</v>
      </c>
      <c r="B158" s="39" t="s">
        <v>71</v>
      </c>
      <c r="C158" s="37" t="s">
        <v>1072</v>
      </c>
      <c r="D158" s="4" t="s">
        <v>5</v>
      </c>
      <c r="E158" s="4">
        <v>1</v>
      </c>
      <c r="F158" s="38">
        <v>6.12</v>
      </c>
      <c r="G158" s="4">
        <v>50</v>
      </c>
      <c r="H158" s="3">
        <f t="shared" si="6"/>
        <v>306</v>
      </c>
    </row>
    <row r="159" spans="1:8" x14ac:dyDescent="0.25">
      <c r="A159" s="2">
        <f t="shared" si="7"/>
        <v>156</v>
      </c>
      <c r="B159" s="39" t="s">
        <v>72</v>
      </c>
      <c r="C159" s="37" t="s">
        <v>1073</v>
      </c>
      <c r="D159" s="4" t="s">
        <v>5</v>
      </c>
      <c r="E159" s="4">
        <v>1</v>
      </c>
      <c r="F159" s="38">
        <v>2.42</v>
      </c>
      <c r="G159" s="4">
        <v>50</v>
      </c>
      <c r="H159" s="3">
        <f t="shared" si="6"/>
        <v>121</v>
      </c>
    </row>
    <row r="160" spans="1:8" x14ac:dyDescent="0.25">
      <c r="A160" s="2">
        <f t="shared" si="7"/>
        <v>157</v>
      </c>
      <c r="B160" s="39" t="s">
        <v>73</v>
      </c>
      <c r="C160" s="37" t="s">
        <v>1074</v>
      </c>
      <c r="D160" s="4" t="s">
        <v>5</v>
      </c>
      <c r="E160" s="4">
        <v>1</v>
      </c>
      <c r="F160" s="38">
        <v>3.26</v>
      </c>
      <c r="G160" s="4">
        <v>50</v>
      </c>
      <c r="H160" s="3">
        <f t="shared" si="6"/>
        <v>163</v>
      </c>
    </row>
    <row r="161" spans="1:8" x14ac:dyDescent="0.25">
      <c r="A161" s="2">
        <f t="shared" si="7"/>
        <v>158</v>
      </c>
      <c r="B161" s="39" t="s">
        <v>74</v>
      </c>
      <c r="C161" s="37" t="s">
        <v>1075</v>
      </c>
      <c r="D161" s="4" t="s">
        <v>5</v>
      </c>
      <c r="E161" s="4">
        <v>1</v>
      </c>
      <c r="F161" s="38">
        <v>4.47</v>
      </c>
      <c r="G161" s="4">
        <v>50</v>
      </c>
      <c r="H161" s="3">
        <f t="shared" si="6"/>
        <v>223.5</v>
      </c>
    </row>
    <row r="162" spans="1:8" x14ac:dyDescent="0.25">
      <c r="A162" s="2">
        <f t="shared" si="7"/>
        <v>159</v>
      </c>
      <c r="B162" s="39" t="s">
        <v>75</v>
      </c>
      <c r="C162" s="37" t="s">
        <v>1076</v>
      </c>
      <c r="D162" s="4" t="s">
        <v>5</v>
      </c>
      <c r="E162" s="4">
        <v>1</v>
      </c>
      <c r="F162" s="38">
        <v>6.25</v>
      </c>
      <c r="G162" s="4">
        <v>50</v>
      </c>
      <c r="H162" s="3">
        <f t="shared" si="6"/>
        <v>312.5</v>
      </c>
    </row>
    <row r="163" spans="1:8" x14ac:dyDescent="0.25">
      <c r="A163" s="2">
        <f t="shared" si="7"/>
        <v>160</v>
      </c>
      <c r="B163" s="39" t="s">
        <v>76</v>
      </c>
      <c r="C163" s="37" t="s">
        <v>1077</v>
      </c>
      <c r="D163" s="4" t="s">
        <v>5</v>
      </c>
      <c r="E163" s="4">
        <v>1</v>
      </c>
      <c r="F163" s="38">
        <v>3.52</v>
      </c>
      <c r="G163" s="4">
        <v>50</v>
      </c>
      <c r="H163" s="3">
        <f t="shared" si="6"/>
        <v>176</v>
      </c>
    </row>
    <row r="164" spans="1:8" x14ac:dyDescent="0.25">
      <c r="A164" s="2">
        <f t="shared" si="7"/>
        <v>161</v>
      </c>
      <c r="B164" s="39" t="s">
        <v>77</v>
      </c>
      <c r="C164" s="37" t="s">
        <v>1078</v>
      </c>
      <c r="D164" s="4" t="s">
        <v>5</v>
      </c>
      <c r="E164" s="4">
        <v>1</v>
      </c>
      <c r="F164" s="38">
        <v>5.21</v>
      </c>
      <c r="G164" s="4">
        <v>50</v>
      </c>
      <c r="H164" s="3">
        <f t="shared" si="6"/>
        <v>260.5</v>
      </c>
    </row>
    <row r="165" spans="1:8" x14ac:dyDescent="0.25">
      <c r="A165" s="2">
        <f t="shared" si="7"/>
        <v>162</v>
      </c>
      <c r="B165" s="39" t="s">
        <v>78</v>
      </c>
      <c r="C165" s="37" t="s">
        <v>1079</v>
      </c>
      <c r="D165" s="4" t="s">
        <v>5</v>
      </c>
      <c r="E165" s="4">
        <v>1</v>
      </c>
      <c r="F165" s="38">
        <v>6.94</v>
      </c>
      <c r="G165" s="4">
        <v>50</v>
      </c>
      <c r="H165" s="3">
        <f t="shared" si="6"/>
        <v>347</v>
      </c>
    </row>
    <row r="166" spans="1:8" x14ac:dyDescent="0.25">
      <c r="A166" s="2">
        <f t="shared" si="7"/>
        <v>163</v>
      </c>
      <c r="B166" s="39" t="s">
        <v>79</v>
      </c>
      <c r="C166" s="37" t="s">
        <v>1080</v>
      </c>
      <c r="D166" s="4" t="s">
        <v>5</v>
      </c>
      <c r="E166" s="4">
        <v>1</v>
      </c>
      <c r="F166" s="38">
        <v>5.46</v>
      </c>
      <c r="G166" s="4">
        <v>50</v>
      </c>
      <c r="H166" s="3">
        <f t="shared" si="6"/>
        <v>273</v>
      </c>
    </row>
    <row r="167" spans="1:8" x14ac:dyDescent="0.25">
      <c r="A167" s="2">
        <f t="shared" si="7"/>
        <v>164</v>
      </c>
      <c r="B167" s="39" t="s">
        <v>80</v>
      </c>
      <c r="C167" s="37" t="s">
        <v>1081</v>
      </c>
      <c r="D167" s="4" t="s">
        <v>5</v>
      </c>
      <c r="E167" s="4">
        <v>1</v>
      </c>
      <c r="F167" s="38">
        <v>7.29</v>
      </c>
      <c r="G167" s="4">
        <v>50</v>
      </c>
      <c r="H167" s="3">
        <f t="shared" si="6"/>
        <v>364.5</v>
      </c>
    </row>
    <row r="168" spans="1:8" x14ac:dyDescent="0.25">
      <c r="A168" s="2">
        <f t="shared" si="7"/>
        <v>165</v>
      </c>
      <c r="B168" s="39" t="s">
        <v>81</v>
      </c>
      <c r="C168" s="37" t="s">
        <v>1082</v>
      </c>
      <c r="D168" s="4" t="s">
        <v>5</v>
      </c>
      <c r="E168" s="4">
        <v>1</v>
      </c>
      <c r="F168" s="38">
        <v>1.3</v>
      </c>
      <c r="G168" s="4">
        <v>50</v>
      </c>
      <c r="H168" s="3">
        <f t="shared" si="6"/>
        <v>65</v>
      </c>
    </row>
    <row r="169" spans="1:8" x14ac:dyDescent="0.25">
      <c r="A169" s="2">
        <f t="shared" si="7"/>
        <v>166</v>
      </c>
      <c r="B169" s="39" t="s">
        <v>82</v>
      </c>
      <c r="C169" s="37" t="s">
        <v>1083</v>
      </c>
      <c r="D169" s="4" t="s">
        <v>5</v>
      </c>
      <c r="E169" s="4">
        <v>1</v>
      </c>
      <c r="F169" s="38">
        <v>1.82</v>
      </c>
      <c r="G169" s="4">
        <v>50</v>
      </c>
      <c r="H169" s="3">
        <f t="shared" si="6"/>
        <v>91</v>
      </c>
    </row>
    <row r="170" spans="1:8" x14ac:dyDescent="0.25">
      <c r="A170" s="2">
        <f t="shared" si="7"/>
        <v>167</v>
      </c>
      <c r="B170" s="39" t="s">
        <v>83</v>
      </c>
      <c r="C170" s="37" t="s">
        <v>1084</v>
      </c>
      <c r="D170" s="4" t="s">
        <v>5</v>
      </c>
      <c r="E170" s="4">
        <v>1</v>
      </c>
      <c r="F170" s="38">
        <v>0.79</v>
      </c>
      <c r="G170" s="4">
        <v>50</v>
      </c>
      <c r="H170" s="3">
        <f t="shared" si="6"/>
        <v>39.5</v>
      </c>
    </row>
    <row r="171" spans="1:8" x14ac:dyDescent="0.25">
      <c r="A171" s="2">
        <f t="shared" si="7"/>
        <v>168</v>
      </c>
      <c r="B171" s="39" t="s">
        <v>84</v>
      </c>
      <c r="C171" s="37" t="s">
        <v>1085</v>
      </c>
      <c r="D171" s="4" t="s">
        <v>5</v>
      </c>
      <c r="E171" s="4">
        <v>1</v>
      </c>
      <c r="F171" s="38">
        <v>1</v>
      </c>
      <c r="G171" s="4">
        <v>50</v>
      </c>
      <c r="H171" s="3">
        <f t="shared" si="6"/>
        <v>50</v>
      </c>
    </row>
    <row r="172" spans="1:8" x14ac:dyDescent="0.25">
      <c r="A172" s="2">
        <f t="shared" si="7"/>
        <v>169</v>
      </c>
      <c r="B172" s="39" t="s">
        <v>85</v>
      </c>
      <c r="C172" s="37" t="s">
        <v>1086</v>
      </c>
      <c r="D172" s="4" t="s">
        <v>5</v>
      </c>
      <c r="E172" s="4">
        <v>1</v>
      </c>
      <c r="F172" s="38">
        <v>1.37</v>
      </c>
      <c r="G172" s="4">
        <v>50</v>
      </c>
      <c r="H172" s="3">
        <f t="shared" si="6"/>
        <v>68.5</v>
      </c>
    </row>
    <row r="173" spans="1:8" x14ac:dyDescent="0.25">
      <c r="A173" s="2">
        <f t="shared" si="7"/>
        <v>170</v>
      </c>
      <c r="B173" s="39" t="s">
        <v>86</v>
      </c>
      <c r="C173" s="37" t="s">
        <v>1087</v>
      </c>
      <c r="D173" s="4" t="s">
        <v>5</v>
      </c>
      <c r="E173" s="4">
        <v>1</v>
      </c>
      <c r="F173" s="38">
        <v>1.98</v>
      </c>
      <c r="G173" s="4">
        <v>50</v>
      </c>
      <c r="H173" s="3">
        <f t="shared" si="6"/>
        <v>99</v>
      </c>
    </row>
    <row r="174" spans="1:8" x14ac:dyDescent="0.25">
      <c r="A174" s="2">
        <f t="shared" si="7"/>
        <v>171</v>
      </c>
      <c r="B174" s="39" t="s">
        <v>87</v>
      </c>
      <c r="C174" s="37" t="s">
        <v>1088</v>
      </c>
      <c r="D174" s="4" t="s">
        <v>5</v>
      </c>
      <c r="E174" s="4">
        <v>1</v>
      </c>
      <c r="F174" s="38">
        <v>2.2599999999999998</v>
      </c>
      <c r="G174" s="4">
        <v>50</v>
      </c>
      <c r="H174" s="3">
        <f t="shared" si="6"/>
        <v>113</v>
      </c>
    </row>
    <row r="175" spans="1:8" x14ac:dyDescent="0.25">
      <c r="A175" s="2">
        <f t="shared" si="7"/>
        <v>172</v>
      </c>
      <c r="B175" s="39" t="s">
        <v>88</v>
      </c>
      <c r="C175" s="37" t="s">
        <v>1089</v>
      </c>
      <c r="D175" s="4" t="s">
        <v>5</v>
      </c>
      <c r="E175" s="4">
        <v>1</v>
      </c>
      <c r="F175" s="38">
        <v>2.96</v>
      </c>
      <c r="G175" s="4">
        <v>50</v>
      </c>
      <c r="H175" s="3">
        <f t="shared" si="6"/>
        <v>148</v>
      </c>
    </row>
    <row r="176" spans="1:8" x14ac:dyDescent="0.25">
      <c r="A176" s="2">
        <f t="shared" si="7"/>
        <v>173</v>
      </c>
      <c r="B176" s="39" t="s">
        <v>89</v>
      </c>
      <c r="C176" s="37" t="s">
        <v>1090</v>
      </c>
      <c r="D176" s="4" t="s">
        <v>5</v>
      </c>
      <c r="E176" s="4">
        <v>1</v>
      </c>
      <c r="F176" s="38">
        <v>0.82</v>
      </c>
      <c r="G176" s="4">
        <v>50</v>
      </c>
      <c r="H176" s="3">
        <f t="shared" si="6"/>
        <v>41</v>
      </c>
    </row>
    <row r="177" spans="1:8" x14ac:dyDescent="0.25">
      <c r="A177" s="2">
        <f t="shared" si="7"/>
        <v>174</v>
      </c>
      <c r="B177" s="39" t="s">
        <v>90</v>
      </c>
      <c r="C177" s="37" t="s">
        <v>1091</v>
      </c>
      <c r="D177" s="4" t="s">
        <v>5</v>
      </c>
      <c r="E177" s="4">
        <v>1</v>
      </c>
      <c r="F177" s="38">
        <v>4.24</v>
      </c>
      <c r="G177" s="4">
        <v>50</v>
      </c>
      <c r="H177" s="3">
        <f t="shared" si="6"/>
        <v>212</v>
      </c>
    </row>
    <row r="178" spans="1:8" x14ac:dyDescent="0.25">
      <c r="A178" s="2">
        <f t="shared" si="7"/>
        <v>175</v>
      </c>
      <c r="B178" s="39" t="s">
        <v>91</v>
      </c>
      <c r="C178" s="37" t="s">
        <v>1092</v>
      </c>
      <c r="D178" s="4" t="s">
        <v>5</v>
      </c>
      <c r="E178" s="4">
        <v>1</v>
      </c>
      <c r="F178" s="38">
        <v>1.1599999999999999</v>
      </c>
      <c r="G178" s="4">
        <v>50</v>
      </c>
      <c r="H178" s="3">
        <f t="shared" si="6"/>
        <v>58</v>
      </c>
    </row>
    <row r="179" spans="1:8" x14ac:dyDescent="0.25">
      <c r="A179" s="2">
        <f t="shared" si="7"/>
        <v>176</v>
      </c>
      <c r="B179" s="39" t="s">
        <v>92</v>
      </c>
      <c r="C179" s="37" t="s">
        <v>1093</v>
      </c>
      <c r="D179" s="4" t="s">
        <v>5</v>
      </c>
      <c r="E179" s="4">
        <v>1</v>
      </c>
      <c r="F179" s="38">
        <v>5.72</v>
      </c>
      <c r="G179" s="4">
        <v>50</v>
      </c>
      <c r="H179" s="3">
        <f t="shared" si="6"/>
        <v>286</v>
      </c>
    </row>
    <row r="180" spans="1:8" x14ac:dyDescent="0.25">
      <c r="A180" s="2">
        <f t="shared" si="7"/>
        <v>177</v>
      </c>
      <c r="B180" s="39" t="s">
        <v>549</v>
      </c>
      <c r="C180" s="37" t="s">
        <v>1094</v>
      </c>
      <c r="D180" s="4" t="s">
        <v>5</v>
      </c>
      <c r="E180" s="4">
        <v>1</v>
      </c>
      <c r="F180" s="38">
        <v>4.4000000000000004</v>
      </c>
      <c r="G180" s="4">
        <v>50</v>
      </c>
      <c r="H180" s="3">
        <f t="shared" si="6"/>
        <v>220</v>
      </c>
    </row>
    <row r="181" spans="1:8" x14ac:dyDescent="0.25">
      <c r="A181" s="2">
        <f t="shared" si="7"/>
        <v>178</v>
      </c>
      <c r="B181" s="39" t="s">
        <v>550</v>
      </c>
      <c r="C181" s="37" t="s">
        <v>1095</v>
      </c>
      <c r="D181" s="4" t="s">
        <v>5</v>
      </c>
      <c r="E181" s="4">
        <v>1</v>
      </c>
      <c r="F181" s="38">
        <v>5.41</v>
      </c>
      <c r="G181" s="4">
        <v>50</v>
      </c>
      <c r="H181" s="3">
        <f t="shared" si="6"/>
        <v>270.5</v>
      </c>
    </row>
    <row r="182" spans="1:8" x14ac:dyDescent="0.25">
      <c r="A182" s="2">
        <f t="shared" si="7"/>
        <v>179</v>
      </c>
      <c r="B182" s="39" t="s">
        <v>93</v>
      </c>
      <c r="C182" s="37" t="s">
        <v>1096</v>
      </c>
      <c r="D182" s="4" t="s">
        <v>5</v>
      </c>
      <c r="E182" s="4">
        <v>1</v>
      </c>
      <c r="F182" s="38">
        <v>0.11</v>
      </c>
      <c r="G182" s="4">
        <v>50</v>
      </c>
      <c r="H182" s="3">
        <f t="shared" si="6"/>
        <v>5.5</v>
      </c>
    </row>
    <row r="183" spans="1:8" x14ac:dyDescent="0.25">
      <c r="A183" s="2">
        <f t="shared" si="7"/>
        <v>180</v>
      </c>
      <c r="B183" s="39" t="s">
        <v>94</v>
      </c>
      <c r="C183" s="37" t="s">
        <v>1097</v>
      </c>
      <c r="D183" s="4" t="s">
        <v>5</v>
      </c>
      <c r="E183" s="4">
        <v>1</v>
      </c>
      <c r="F183" s="38">
        <v>0.06</v>
      </c>
      <c r="G183" s="4">
        <v>50</v>
      </c>
      <c r="H183" s="3">
        <f t="shared" si="6"/>
        <v>3</v>
      </c>
    </row>
    <row r="184" spans="1:8" x14ac:dyDescent="0.25">
      <c r="A184" s="2">
        <f t="shared" si="7"/>
        <v>181</v>
      </c>
      <c r="B184" s="39" t="s">
        <v>95</v>
      </c>
      <c r="C184" s="37" t="s">
        <v>1098</v>
      </c>
      <c r="D184" s="4" t="s">
        <v>5</v>
      </c>
      <c r="E184" s="4">
        <v>1</v>
      </c>
      <c r="F184" s="38">
        <v>0.09</v>
      </c>
      <c r="G184" s="4">
        <v>50</v>
      </c>
      <c r="H184" s="3">
        <f t="shared" si="6"/>
        <v>4.5</v>
      </c>
    </row>
    <row r="185" spans="1:8" x14ac:dyDescent="0.25">
      <c r="A185" s="2">
        <f t="shared" si="7"/>
        <v>182</v>
      </c>
      <c r="B185" s="39" t="s">
        <v>684</v>
      </c>
      <c r="C185" s="37" t="s">
        <v>1099</v>
      </c>
      <c r="D185" s="4" t="s">
        <v>5</v>
      </c>
      <c r="E185" s="4">
        <v>1</v>
      </c>
      <c r="F185" s="38">
        <v>0.39</v>
      </c>
      <c r="G185" s="4">
        <v>50</v>
      </c>
      <c r="H185" s="3">
        <f t="shared" si="6"/>
        <v>19.5</v>
      </c>
    </row>
    <row r="186" spans="1:8" x14ac:dyDescent="0.25">
      <c r="A186" s="2">
        <f t="shared" si="7"/>
        <v>183</v>
      </c>
      <c r="B186" s="39" t="s">
        <v>96</v>
      </c>
      <c r="C186" s="37" t="s">
        <v>1100</v>
      </c>
      <c r="D186" s="4" t="s">
        <v>5</v>
      </c>
      <c r="E186" s="4">
        <v>1</v>
      </c>
      <c r="F186" s="38">
        <v>0.2</v>
      </c>
      <c r="G186" s="4">
        <v>50</v>
      </c>
      <c r="H186" s="3">
        <f t="shared" si="6"/>
        <v>10</v>
      </c>
    </row>
    <row r="187" spans="1:8" x14ac:dyDescent="0.25">
      <c r="A187" s="2">
        <f t="shared" si="7"/>
        <v>184</v>
      </c>
      <c r="B187" s="39" t="s">
        <v>97</v>
      </c>
      <c r="C187" s="37" t="s">
        <v>1101</v>
      </c>
      <c r="D187" s="4" t="s">
        <v>5</v>
      </c>
      <c r="E187" s="4">
        <v>1</v>
      </c>
      <c r="F187" s="38">
        <v>0.25</v>
      </c>
      <c r="G187" s="4">
        <v>50</v>
      </c>
      <c r="H187" s="3">
        <f t="shared" si="6"/>
        <v>12.5</v>
      </c>
    </row>
    <row r="188" spans="1:8" x14ac:dyDescent="0.25">
      <c r="A188" s="2">
        <f t="shared" si="7"/>
        <v>185</v>
      </c>
      <c r="B188" s="39" t="s">
        <v>685</v>
      </c>
      <c r="C188" s="37" t="s">
        <v>1102</v>
      </c>
      <c r="D188" s="4" t="s">
        <v>5</v>
      </c>
      <c r="E188" s="4">
        <v>1</v>
      </c>
      <c r="F188" s="38">
        <v>0.12</v>
      </c>
      <c r="G188" s="4">
        <v>50</v>
      </c>
      <c r="H188" s="3">
        <f t="shared" si="6"/>
        <v>6</v>
      </c>
    </row>
    <row r="189" spans="1:8" x14ac:dyDescent="0.25">
      <c r="A189" s="2">
        <f t="shared" si="7"/>
        <v>186</v>
      </c>
      <c r="B189" s="39" t="s">
        <v>686</v>
      </c>
      <c r="C189" s="37" t="s">
        <v>1103</v>
      </c>
      <c r="D189" s="4" t="s">
        <v>5</v>
      </c>
      <c r="E189" s="4">
        <v>1</v>
      </c>
      <c r="F189" s="38">
        <v>0.86</v>
      </c>
      <c r="G189" s="4">
        <v>50</v>
      </c>
      <c r="H189" s="3">
        <f t="shared" si="6"/>
        <v>43</v>
      </c>
    </row>
    <row r="190" spans="1:8" x14ac:dyDescent="0.25">
      <c r="A190" s="2">
        <f t="shared" si="7"/>
        <v>187</v>
      </c>
      <c r="B190" s="39" t="s">
        <v>687</v>
      </c>
      <c r="C190" s="37" t="s">
        <v>1104</v>
      </c>
      <c r="D190" s="4" t="s">
        <v>5</v>
      </c>
      <c r="E190" s="4">
        <v>1</v>
      </c>
      <c r="F190" s="38">
        <v>0.14000000000000001</v>
      </c>
      <c r="G190" s="4">
        <v>50</v>
      </c>
      <c r="H190" s="3">
        <f t="shared" si="6"/>
        <v>7</v>
      </c>
    </row>
    <row r="191" spans="1:8" x14ac:dyDescent="0.25">
      <c r="A191" s="2">
        <f t="shared" si="7"/>
        <v>188</v>
      </c>
      <c r="B191" s="39" t="s">
        <v>688</v>
      </c>
      <c r="C191" s="37" t="s">
        <v>1105</v>
      </c>
      <c r="D191" s="4" t="s">
        <v>5</v>
      </c>
      <c r="E191" s="4">
        <v>1</v>
      </c>
      <c r="F191" s="38">
        <v>0.92</v>
      </c>
      <c r="G191" s="4">
        <v>50</v>
      </c>
      <c r="H191" s="3">
        <f t="shared" si="6"/>
        <v>46</v>
      </c>
    </row>
    <row r="192" spans="1:8" x14ac:dyDescent="0.25">
      <c r="A192" s="2">
        <f t="shared" si="7"/>
        <v>189</v>
      </c>
      <c r="B192" s="39" t="s">
        <v>689</v>
      </c>
      <c r="C192" s="37" t="s">
        <v>1106</v>
      </c>
      <c r="D192" s="4" t="s">
        <v>5</v>
      </c>
      <c r="E192" s="4">
        <v>1</v>
      </c>
      <c r="F192" s="38">
        <v>0.19</v>
      </c>
      <c r="G192" s="4">
        <v>50</v>
      </c>
      <c r="H192" s="3">
        <f t="shared" si="6"/>
        <v>9.5</v>
      </c>
    </row>
    <row r="193" spans="1:8" x14ac:dyDescent="0.25">
      <c r="A193" s="2">
        <f t="shared" si="7"/>
        <v>190</v>
      </c>
      <c r="B193" s="39" t="s">
        <v>690</v>
      </c>
      <c r="C193" s="37" t="s">
        <v>1107</v>
      </c>
      <c r="D193" s="4" t="s">
        <v>5</v>
      </c>
      <c r="E193" s="4">
        <v>1</v>
      </c>
      <c r="F193" s="38">
        <v>0.16</v>
      </c>
      <c r="G193" s="4">
        <v>50</v>
      </c>
      <c r="H193" s="3">
        <f t="shared" si="6"/>
        <v>8</v>
      </c>
    </row>
    <row r="194" spans="1:8" x14ac:dyDescent="0.25">
      <c r="A194" s="2">
        <f t="shared" si="7"/>
        <v>191</v>
      </c>
      <c r="B194" s="39" t="s">
        <v>98</v>
      </c>
      <c r="C194" s="37" t="s">
        <v>1108</v>
      </c>
      <c r="D194" s="4" t="s">
        <v>5</v>
      </c>
      <c r="E194" s="4">
        <v>1</v>
      </c>
      <c r="F194" s="38">
        <v>1.07</v>
      </c>
      <c r="G194" s="4">
        <v>50</v>
      </c>
      <c r="H194" s="3">
        <f t="shared" si="6"/>
        <v>53.5</v>
      </c>
    </row>
    <row r="195" spans="1:8" x14ac:dyDescent="0.25">
      <c r="A195" s="2">
        <f t="shared" si="7"/>
        <v>192</v>
      </c>
      <c r="B195" s="39" t="s">
        <v>99</v>
      </c>
      <c r="C195" s="37" t="s">
        <v>1109</v>
      </c>
      <c r="D195" s="4" t="s">
        <v>5</v>
      </c>
      <c r="E195" s="4">
        <v>1</v>
      </c>
      <c r="F195" s="38">
        <v>0.61</v>
      </c>
      <c r="G195" s="4">
        <v>50</v>
      </c>
      <c r="H195" s="3">
        <f t="shared" si="6"/>
        <v>30.5</v>
      </c>
    </row>
    <row r="196" spans="1:8" x14ac:dyDescent="0.25">
      <c r="A196" s="2">
        <f t="shared" si="7"/>
        <v>193</v>
      </c>
      <c r="B196" s="39" t="s">
        <v>691</v>
      </c>
      <c r="C196" s="37" t="s">
        <v>1110</v>
      </c>
      <c r="D196" s="4" t="s">
        <v>5</v>
      </c>
      <c r="E196" s="4">
        <v>1</v>
      </c>
      <c r="F196" s="38">
        <v>0.2</v>
      </c>
      <c r="G196" s="4">
        <v>50</v>
      </c>
      <c r="H196" s="3">
        <f t="shared" si="6"/>
        <v>10</v>
      </c>
    </row>
    <row r="197" spans="1:8" x14ac:dyDescent="0.25">
      <c r="A197" s="2">
        <f t="shared" si="7"/>
        <v>194</v>
      </c>
      <c r="B197" s="39" t="s">
        <v>100</v>
      </c>
      <c r="C197" s="37" t="s">
        <v>1111</v>
      </c>
      <c r="D197" s="4" t="s">
        <v>5</v>
      </c>
      <c r="E197" s="4">
        <v>1</v>
      </c>
      <c r="F197" s="38">
        <v>0.33</v>
      </c>
      <c r="G197" s="4">
        <v>50</v>
      </c>
      <c r="H197" s="3">
        <f t="shared" si="6"/>
        <v>16.5</v>
      </c>
    </row>
    <row r="198" spans="1:8" x14ac:dyDescent="0.25">
      <c r="A198" s="2">
        <f t="shared" si="7"/>
        <v>195</v>
      </c>
      <c r="B198" s="39" t="s">
        <v>692</v>
      </c>
      <c r="C198" s="37" t="s">
        <v>1112</v>
      </c>
      <c r="D198" s="4" t="s">
        <v>5</v>
      </c>
      <c r="E198" s="4">
        <v>1</v>
      </c>
      <c r="F198" s="38">
        <v>0.88</v>
      </c>
      <c r="G198" s="4">
        <v>50</v>
      </c>
      <c r="H198" s="3">
        <f t="shared" si="6"/>
        <v>44</v>
      </c>
    </row>
    <row r="199" spans="1:8" ht="28.9" customHeight="1" x14ac:dyDescent="0.25">
      <c r="A199" s="2">
        <f t="shared" si="7"/>
        <v>196</v>
      </c>
      <c r="B199" s="39" t="s">
        <v>694</v>
      </c>
      <c r="C199" s="37" t="s">
        <v>1113</v>
      </c>
      <c r="D199" s="4" t="s">
        <v>5</v>
      </c>
      <c r="E199" s="4">
        <v>1</v>
      </c>
      <c r="F199" s="38">
        <v>4.76</v>
      </c>
      <c r="G199" s="4">
        <v>10</v>
      </c>
      <c r="H199" s="3">
        <f t="shared" ref="H199:H253" si="8">ROUND(F199*G199,2)</f>
        <v>47.6</v>
      </c>
    </row>
    <row r="200" spans="1:8" x14ac:dyDescent="0.25">
      <c r="A200" s="2">
        <f t="shared" ref="A200:A261" si="9">ROW(A200)-3</f>
        <v>197</v>
      </c>
      <c r="B200" s="39" t="s">
        <v>693</v>
      </c>
      <c r="C200" s="37" t="s">
        <v>1114</v>
      </c>
      <c r="D200" s="4" t="s">
        <v>8</v>
      </c>
      <c r="E200" s="4">
        <v>1</v>
      </c>
      <c r="F200" s="38">
        <v>8.0399999999999991</v>
      </c>
      <c r="G200" s="4">
        <v>10</v>
      </c>
      <c r="H200" s="3">
        <f t="shared" si="8"/>
        <v>80.400000000000006</v>
      </c>
    </row>
    <row r="201" spans="1:8" x14ac:dyDescent="0.25">
      <c r="A201" s="2">
        <f t="shared" si="9"/>
        <v>198</v>
      </c>
      <c r="B201" s="39" t="s">
        <v>551</v>
      </c>
      <c r="C201" s="37" t="s">
        <v>1115</v>
      </c>
      <c r="D201" s="4" t="s">
        <v>8</v>
      </c>
      <c r="E201" s="4">
        <v>1</v>
      </c>
      <c r="F201" s="38">
        <v>12.13</v>
      </c>
      <c r="G201" s="4">
        <v>10</v>
      </c>
      <c r="H201" s="3">
        <f t="shared" si="8"/>
        <v>121.3</v>
      </c>
    </row>
    <row r="202" spans="1:8" x14ac:dyDescent="0.25">
      <c r="A202" s="2">
        <f t="shared" si="9"/>
        <v>199</v>
      </c>
      <c r="B202" s="39" t="s">
        <v>552</v>
      </c>
      <c r="C202" s="37" t="s">
        <v>1116</v>
      </c>
      <c r="D202" s="4" t="s">
        <v>8</v>
      </c>
      <c r="E202" s="4">
        <v>1</v>
      </c>
      <c r="F202" s="38">
        <v>18.260000000000002</v>
      </c>
      <c r="G202" s="4">
        <v>10</v>
      </c>
      <c r="H202" s="3">
        <f t="shared" si="8"/>
        <v>182.6</v>
      </c>
    </row>
    <row r="203" spans="1:8" x14ac:dyDescent="0.25">
      <c r="A203" s="2">
        <f t="shared" si="9"/>
        <v>200</v>
      </c>
      <c r="B203" s="39" t="s">
        <v>696</v>
      </c>
      <c r="C203" s="37" t="s">
        <v>1117</v>
      </c>
      <c r="D203" s="4" t="s">
        <v>5</v>
      </c>
      <c r="E203" s="4">
        <v>1</v>
      </c>
      <c r="F203" s="38">
        <v>97.87</v>
      </c>
      <c r="G203" s="4">
        <v>10</v>
      </c>
      <c r="H203" s="3">
        <f t="shared" si="8"/>
        <v>978.7</v>
      </c>
    </row>
    <row r="204" spans="1:8" x14ac:dyDescent="0.25">
      <c r="A204" s="2">
        <f t="shared" si="9"/>
        <v>201</v>
      </c>
      <c r="B204" s="39" t="s">
        <v>697</v>
      </c>
      <c r="C204" s="37" t="s">
        <v>1118</v>
      </c>
      <c r="D204" s="4" t="s">
        <v>5</v>
      </c>
      <c r="E204" s="4">
        <v>1</v>
      </c>
      <c r="F204" s="38">
        <v>171.67</v>
      </c>
      <c r="G204" s="4">
        <f>10</f>
        <v>10</v>
      </c>
      <c r="H204" s="3">
        <f t="shared" si="8"/>
        <v>1716.7</v>
      </c>
    </row>
    <row r="205" spans="1:8" ht="16.899999999999999" customHeight="1" x14ac:dyDescent="0.25">
      <c r="A205" s="2">
        <f t="shared" si="9"/>
        <v>202</v>
      </c>
      <c r="B205" s="39" t="s">
        <v>695</v>
      </c>
      <c r="C205" s="37" t="s">
        <v>1119</v>
      </c>
      <c r="D205" s="4" t="s">
        <v>5</v>
      </c>
      <c r="E205" s="4">
        <v>1</v>
      </c>
      <c r="F205" s="38">
        <v>268.58</v>
      </c>
      <c r="G205" s="4">
        <v>10</v>
      </c>
      <c r="H205" s="3">
        <f t="shared" si="8"/>
        <v>2685.8</v>
      </c>
    </row>
    <row r="206" spans="1:8" ht="25.5" x14ac:dyDescent="0.25">
      <c r="A206" s="2">
        <f t="shared" si="9"/>
        <v>203</v>
      </c>
      <c r="B206" s="46" t="s">
        <v>897</v>
      </c>
      <c r="C206" s="37" t="s">
        <v>1120</v>
      </c>
      <c r="D206" s="4" t="s">
        <v>5</v>
      </c>
      <c r="E206" s="4">
        <v>1</v>
      </c>
      <c r="F206" s="38">
        <v>85.76</v>
      </c>
      <c r="G206" s="4">
        <v>10</v>
      </c>
      <c r="H206" s="3">
        <f t="shared" si="8"/>
        <v>857.6</v>
      </c>
    </row>
    <row r="207" spans="1:8" x14ac:dyDescent="0.25">
      <c r="A207" s="2">
        <f t="shared" si="9"/>
        <v>204</v>
      </c>
      <c r="B207" s="39" t="s">
        <v>698</v>
      </c>
      <c r="C207" s="37" t="s">
        <v>1121</v>
      </c>
      <c r="D207" s="4" t="s">
        <v>5</v>
      </c>
      <c r="E207" s="4">
        <v>1</v>
      </c>
      <c r="F207" s="38">
        <v>27.01</v>
      </c>
      <c r="G207" s="4">
        <v>10</v>
      </c>
      <c r="H207" s="3">
        <f t="shared" si="8"/>
        <v>270.10000000000002</v>
      </c>
    </row>
    <row r="208" spans="1:8" ht="25.5" x14ac:dyDescent="0.25">
      <c r="A208" s="2">
        <f t="shared" si="9"/>
        <v>205</v>
      </c>
      <c r="B208" s="39" t="s">
        <v>699</v>
      </c>
      <c r="C208" s="37" t="s">
        <v>1122</v>
      </c>
      <c r="D208" s="4" t="s">
        <v>5</v>
      </c>
      <c r="E208" s="4">
        <v>1</v>
      </c>
      <c r="F208" s="38">
        <v>28.62</v>
      </c>
      <c r="G208" s="4">
        <f>1</f>
        <v>1</v>
      </c>
      <c r="H208" s="3">
        <f t="shared" si="8"/>
        <v>28.62</v>
      </c>
    </row>
    <row r="209" spans="1:8" ht="29.25" customHeight="1" x14ac:dyDescent="0.25">
      <c r="A209" s="2">
        <f t="shared" si="9"/>
        <v>206</v>
      </c>
      <c r="B209" s="39" t="s">
        <v>553</v>
      </c>
      <c r="C209" s="37" t="s">
        <v>1123</v>
      </c>
      <c r="D209" s="4" t="s">
        <v>5</v>
      </c>
      <c r="E209" s="4">
        <v>1</v>
      </c>
      <c r="F209" s="38">
        <v>841.48</v>
      </c>
      <c r="G209" s="4">
        <v>3</v>
      </c>
      <c r="H209" s="3">
        <f t="shared" si="8"/>
        <v>2524.44</v>
      </c>
    </row>
    <row r="210" spans="1:8" x14ac:dyDescent="0.25">
      <c r="A210" s="2">
        <f t="shared" si="9"/>
        <v>207</v>
      </c>
      <c r="B210" s="39" t="s">
        <v>101</v>
      </c>
      <c r="C210" s="37" t="s">
        <v>1124</v>
      </c>
      <c r="D210" s="4" t="s">
        <v>5</v>
      </c>
      <c r="E210" s="4">
        <v>1</v>
      </c>
      <c r="F210" s="38">
        <v>30.3</v>
      </c>
      <c r="G210" s="4">
        <v>1</v>
      </c>
      <c r="H210" s="3">
        <f t="shared" si="8"/>
        <v>30.3</v>
      </c>
    </row>
    <row r="211" spans="1:8" ht="14.25" customHeight="1" x14ac:dyDescent="0.25">
      <c r="A211" s="2">
        <f t="shared" si="9"/>
        <v>208</v>
      </c>
      <c r="B211" s="39" t="s">
        <v>700</v>
      </c>
      <c r="C211" s="37" t="s">
        <v>1125</v>
      </c>
      <c r="D211" s="4" t="s">
        <v>5</v>
      </c>
      <c r="E211" s="4">
        <v>1</v>
      </c>
      <c r="F211" s="38">
        <v>58.5</v>
      </c>
      <c r="G211" s="4">
        <v>2</v>
      </c>
      <c r="H211" s="3">
        <f t="shared" si="8"/>
        <v>117</v>
      </c>
    </row>
    <row r="212" spans="1:8" x14ac:dyDescent="0.25">
      <c r="A212" s="2">
        <f t="shared" si="9"/>
        <v>209</v>
      </c>
      <c r="B212" s="40" t="s">
        <v>520</v>
      </c>
      <c r="C212" s="37" t="s">
        <v>1126</v>
      </c>
      <c r="D212" s="4" t="s">
        <v>5</v>
      </c>
      <c r="E212" s="4">
        <v>1</v>
      </c>
      <c r="F212" s="38">
        <v>153</v>
      </c>
      <c r="G212" s="4">
        <v>2</v>
      </c>
      <c r="H212" s="3">
        <f t="shared" si="8"/>
        <v>306</v>
      </c>
    </row>
    <row r="213" spans="1:8" x14ac:dyDescent="0.25">
      <c r="A213" s="2">
        <f t="shared" si="9"/>
        <v>210</v>
      </c>
      <c r="B213" s="39" t="s">
        <v>704</v>
      </c>
      <c r="C213" s="37" t="s">
        <v>1127</v>
      </c>
      <c r="D213" s="4" t="s">
        <v>8</v>
      </c>
      <c r="E213" s="4">
        <v>1</v>
      </c>
      <c r="F213" s="38">
        <v>57.37</v>
      </c>
      <c r="G213" s="4">
        <v>10</v>
      </c>
      <c r="H213" s="3">
        <f t="shared" si="8"/>
        <v>573.70000000000005</v>
      </c>
    </row>
    <row r="214" spans="1:8" x14ac:dyDescent="0.25">
      <c r="A214" s="2">
        <f t="shared" si="9"/>
        <v>211</v>
      </c>
      <c r="B214" s="39" t="s">
        <v>705</v>
      </c>
      <c r="C214" s="37" t="s">
        <v>1128</v>
      </c>
      <c r="D214" s="4" t="s">
        <v>8</v>
      </c>
      <c r="E214" s="4">
        <v>1</v>
      </c>
      <c r="F214" s="38">
        <v>35.880000000000003</v>
      </c>
      <c r="G214" s="4">
        <v>10</v>
      </c>
      <c r="H214" s="3">
        <f t="shared" si="8"/>
        <v>358.8</v>
      </c>
    </row>
    <row r="215" spans="1:8" x14ac:dyDescent="0.25">
      <c r="A215" s="2">
        <f t="shared" si="9"/>
        <v>212</v>
      </c>
      <c r="B215" s="39" t="s">
        <v>102</v>
      </c>
      <c r="C215" s="37" t="s">
        <v>1129</v>
      </c>
      <c r="D215" s="4" t="s">
        <v>8</v>
      </c>
      <c r="E215" s="4">
        <v>1</v>
      </c>
      <c r="F215" s="38">
        <v>27.72</v>
      </c>
      <c r="G215" s="4">
        <v>10</v>
      </c>
      <c r="H215" s="3">
        <f t="shared" si="8"/>
        <v>277.2</v>
      </c>
    </row>
    <row r="216" spans="1:8" x14ac:dyDescent="0.25">
      <c r="A216" s="2">
        <f t="shared" si="9"/>
        <v>213</v>
      </c>
      <c r="B216" s="39" t="s">
        <v>103</v>
      </c>
      <c r="C216" s="37" t="s">
        <v>1130</v>
      </c>
      <c r="D216" s="4" t="s">
        <v>8</v>
      </c>
      <c r="E216" s="4">
        <v>1</v>
      </c>
      <c r="F216" s="38">
        <v>36.86</v>
      </c>
      <c r="G216" s="4">
        <v>10</v>
      </c>
      <c r="H216" s="3">
        <f t="shared" si="8"/>
        <v>368.6</v>
      </c>
    </row>
    <row r="217" spans="1:8" x14ac:dyDescent="0.25">
      <c r="A217" s="2">
        <f t="shared" si="9"/>
        <v>214</v>
      </c>
      <c r="B217" s="39" t="s">
        <v>701</v>
      </c>
      <c r="C217" s="37" t="s">
        <v>1131</v>
      </c>
      <c r="D217" s="4" t="s">
        <v>8</v>
      </c>
      <c r="E217" s="4">
        <v>1</v>
      </c>
      <c r="F217" s="38">
        <v>2.66</v>
      </c>
      <c r="G217" s="4">
        <v>10</v>
      </c>
      <c r="H217" s="3">
        <f t="shared" si="8"/>
        <v>26.6</v>
      </c>
    </row>
    <row r="218" spans="1:8" x14ac:dyDescent="0.25">
      <c r="A218" s="2">
        <f t="shared" si="9"/>
        <v>215</v>
      </c>
      <c r="B218" s="39" t="s">
        <v>702</v>
      </c>
      <c r="C218" s="37" t="s">
        <v>1132</v>
      </c>
      <c r="D218" s="4" t="s">
        <v>8</v>
      </c>
      <c r="E218" s="4">
        <v>1</v>
      </c>
      <c r="F218" s="38">
        <v>2.09</v>
      </c>
      <c r="G218" s="4">
        <v>10</v>
      </c>
      <c r="H218" s="3">
        <f t="shared" si="8"/>
        <v>20.9</v>
      </c>
    </row>
    <row r="219" spans="1:8" x14ac:dyDescent="0.25">
      <c r="A219" s="2">
        <f t="shared" si="9"/>
        <v>216</v>
      </c>
      <c r="B219" s="39" t="s">
        <v>104</v>
      </c>
      <c r="C219" s="37" t="s">
        <v>1133</v>
      </c>
      <c r="D219" s="4" t="s">
        <v>8</v>
      </c>
      <c r="E219" s="4">
        <v>1</v>
      </c>
      <c r="F219" s="38">
        <v>2.17</v>
      </c>
      <c r="G219" s="4">
        <v>10</v>
      </c>
      <c r="H219" s="3">
        <f t="shared" si="8"/>
        <v>21.7</v>
      </c>
    </row>
    <row r="220" spans="1:8" x14ac:dyDescent="0.25">
      <c r="A220" s="2">
        <f t="shared" si="9"/>
        <v>217</v>
      </c>
      <c r="B220" s="39" t="s">
        <v>105</v>
      </c>
      <c r="C220" s="37" t="s">
        <v>1134</v>
      </c>
      <c r="D220" s="4" t="s">
        <v>8</v>
      </c>
      <c r="E220" s="4">
        <v>1</v>
      </c>
      <c r="F220" s="38">
        <v>3.06</v>
      </c>
      <c r="G220" s="4">
        <v>50</v>
      </c>
      <c r="H220" s="3">
        <f t="shared" si="8"/>
        <v>153</v>
      </c>
    </row>
    <row r="221" spans="1:8" x14ac:dyDescent="0.25">
      <c r="A221" s="2">
        <f t="shared" si="9"/>
        <v>218</v>
      </c>
      <c r="B221" s="39" t="s">
        <v>106</v>
      </c>
      <c r="C221" s="37" t="s">
        <v>1135</v>
      </c>
      <c r="D221" s="4" t="s">
        <v>8</v>
      </c>
      <c r="E221" s="4">
        <v>1</v>
      </c>
      <c r="F221" s="38">
        <v>4.84</v>
      </c>
      <c r="G221" s="4">
        <v>10</v>
      </c>
      <c r="H221" s="3">
        <f t="shared" si="8"/>
        <v>48.4</v>
      </c>
    </row>
    <row r="222" spans="1:8" x14ac:dyDescent="0.25">
      <c r="A222" s="2">
        <f t="shared" si="9"/>
        <v>219</v>
      </c>
      <c r="B222" s="39" t="s">
        <v>703</v>
      </c>
      <c r="C222" s="37" t="s">
        <v>1136</v>
      </c>
      <c r="D222" s="4" t="s">
        <v>8</v>
      </c>
      <c r="E222" s="4">
        <v>1</v>
      </c>
      <c r="F222" s="38">
        <v>4.9000000000000004</v>
      </c>
      <c r="G222" s="4">
        <v>10</v>
      </c>
      <c r="H222" s="3">
        <f t="shared" si="8"/>
        <v>49</v>
      </c>
    </row>
    <row r="223" spans="1:8" x14ac:dyDescent="0.25">
      <c r="A223" s="2">
        <f t="shared" si="9"/>
        <v>220</v>
      </c>
      <c r="B223" s="39" t="s">
        <v>107</v>
      </c>
      <c r="C223" s="37" t="s">
        <v>1137</v>
      </c>
      <c r="D223" s="4" t="s">
        <v>8</v>
      </c>
      <c r="E223" s="4">
        <v>1</v>
      </c>
      <c r="F223" s="38">
        <v>4.7300000000000004</v>
      </c>
      <c r="G223" s="4">
        <v>10</v>
      </c>
      <c r="H223" s="3">
        <f t="shared" si="8"/>
        <v>47.3</v>
      </c>
    </row>
    <row r="224" spans="1:8" x14ac:dyDescent="0.25">
      <c r="A224" s="2">
        <f t="shared" si="9"/>
        <v>221</v>
      </c>
      <c r="B224" s="39" t="s">
        <v>710</v>
      </c>
      <c r="C224" s="37" t="s">
        <v>1138</v>
      </c>
      <c r="D224" s="4" t="s">
        <v>8</v>
      </c>
      <c r="E224" s="4">
        <v>1</v>
      </c>
      <c r="F224" s="38">
        <v>6.79</v>
      </c>
      <c r="G224" s="4">
        <v>10</v>
      </c>
      <c r="H224" s="3">
        <f t="shared" si="8"/>
        <v>67.900000000000006</v>
      </c>
    </row>
    <row r="225" spans="1:8" x14ac:dyDescent="0.25">
      <c r="A225" s="2">
        <f t="shared" si="9"/>
        <v>222</v>
      </c>
      <c r="B225" s="39" t="s">
        <v>711</v>
      </c>
      <c r="C225" s="37" t="s">
        <v>1139</v>
      </c>
      <c r="D225" s="4" t="s">
        <v>8</v>
      </c>
      <c r="E225" s="4">
        <v>1</v>
      </c>
      <c r="F225" s="38">
        <v>6.11</v>
      </c>
      <c r="G225" s="4">
        <v>20</v>
      </c>
      <c r="H225" s="3">
        <f t="shared" si="8"/>
        <v>122.2</v>
      </c>
    </row>
    <row r="226" spans="1:8" x14ac:dyDescent="0.25">
      <c r="A226" s="2">
        <f t="shared" si="9"/>
        <v>223</v>
      </c>
      <c r="B226" s="39" t="s">
        <v>108</v>
      </c>
      <c r="C226" s="37" t="s">
        <v>1140</v>
      </c>
      <c r="D226" s="4" t="s">
        <v>8</v>
      </c>
      <c r="E226" s="4">
        <v>1</v>
      </c>
      <c r="F226" s="38">
        <v>8.74</v>
      </c>
      <c r="G226" s="4">
        <v>10</v>
      </c>
      <c r="H226" s="3">
        <f t="shared" si="8"/>
        <v>87.4</v>
      </c>
    </row>
    <row r="227" spans="1:8" x14ac:dyDescent="0.25">
      <c r="A227" s="2">
        <f t="shared" si="9"/>
        <v>224</v>
      </c>
      <c r="B227" s="39" t="s">
        <v>109</v>
      </c>
      <c r="C227" s="37" t="s">
        <v>1141</v>
      </c>
      <c r="D227" s="4" t="s">
        <v>8</v>
      </c>
      <c r="E227" s="4">
        <v>1</v>
      </c>
      <c r="F227" s="38">
        <v>7.6</v>
      </c>
      <c r="G227" s="4">
        <v>10</v>
      </c>
      <c r="H227" s="3">
        <f t="shared" si="8"/>
        <v>76</v>
      </c>
    </row>
    <row r="228" spans="1:8" x14ac:dyDescent="0.25">
      <c r="A228" s="2">
        <f t="shared" si="9"/>
        <v>225</v>
      </c>
      <c r="B228" s="39" t="s">
        <v>110</v>
      </c>
      <c r="C228" s="37" t="s">
        <v>1142</v>
      </c>
      <c r="D228" s="4" t="s">
        <v>8</v>
      </c>
      <c r="E228" s="4">
        <v>1</v>
      </c>
      <c r="F228" s="38">
        <v>10.81</v>
      </c>
      <c r="G228" s="4">
        <v>50</v>
      </c>
      <c r="H228" s="3">
        <f t="shared" si="8"/>
        <v>540.5</v>
      </c>
    </row>
    <row r="229" spans="1:8" x14ac:dyDescent="0.25">
      <c r="A229" s="2">
        <f t="shared" si="9"/>
        <v>226</v>
      </c>
      <c r="B229" s="39" t="s">
        <v>111</v>
      </c>
      <c r="C229" s="37" t="s">
        <v>1143</v>
      </c>
      <c r="D229" s="4" t="s">
        <v>8</v>
      </c>
      <c r="E229" s="4">
        <v>1</v>
      </c>
      <c r="F229" s="38">
        <v>18.96</v>
      </c>
      <c r="G229" s="4">
        <v>30</v>
      </c>
      <c r="H229" s="3">
        <f t="shared" si="8"/>
        <v>568.79999999999995</v>
      </c>
    </row>
    <row r="230" spans="1:8" x14ac:dyDescent="0.25">
      <c r="A230" s="2">
        <f t="shared" si="9"/>
        <v>227</v>
      </c>
      <c r="B230" s="39" t="s">
        <v>709</v>
      </c>
      <c r="C230" s="37" t="s">
        <v>1144</v>
      </c>
      <c r="D230" s="4" t="s">
        <v>8</v>
      </c>
      <c r="E230" s="4">
        <v>1</v>
      </c>
      <c r="F230" s="38">
        <v>5.8</v>
      </c>
      <c r="G230" s="4">
        <v>10</v>
      </c>
      <c r="H230" s="3">
        <f t="shared" si="8"/>
        <v>58</v>
      </c>
    </row>
    <row r="231" spans="1:8" x14ac:dyDescent="0.25">
      <c r="A231" s="2">
        <f t="shared" si="9"/>
        <v>228</v>
      </c>
      <c r="B231" s="39" t="s">
        <v>708</v>
      </c>
      <c r="C231" s="37" t="s">
        <v>1145</v>
      </c>
      <c r="D231" s="4" t="s">
        <v>8</v>
      </c>
      <c r="E231" s="4">
        <v>1</v>
      </c>
      <c r="F231" s="38">
        <v>8.34</v>
      </c>
      <c r="G231" s="4">
        <v>20</v>
      </c>
      <c r="H231" s="3">
        <f t="shared" si="8"/>
        <v>166.8</v>
      </c>
    </row>
    <row r="232" spans="1:8" x14ac:dyDescent="0.25">
      <c r="A232" s="2">
        <f t="shared" si="9"/>
        <v>229</v>
      </c>
      <c r="B232" s="39" t="s">
        <v>707</v>
      </c>
      <c r="C232" s="37" t="s">
        <v>1146</v>
      </c>
      <c r="D232" s="4" t="s">
        <v>8</v>
      </c>
      <c r="E232" s="4">
        <v>1</v>
      </c>
      <c r="F232" s="38">
        <v>21.18</v>
      </c>
      <c r="G232" s="4">
        <v>20</v>
      </c>
      <c r="H232" s="3">
        <f t="shared" si="8"/>
        <v>423.6</v>
      </c>
    </row>
    <row r="233" spans="1:8" x14ac:dyDescent="0.25">
      <c r="A233" s="2">
        <f t="shared" si="9"/>
        <v>230</v>
      </c>
      <c r="B233" s="39" t="s">
        <v>706</v>
      </c>
      <c r="C233" s="37" t="s">
        <v>1147</v>
      </c>
      <c r="D233" s="4" t="s">
        <v>8</v>
      </c>
      <c r="E233" s="4">
        <v>1</v>
      </c>
      <c r="F233" s="38">
        <v>34.01</v>
      </c>
      <c r="G233" s="4">
        <v>10</v>
      </c>
      <c r="H233" s="3">
        <f t="shared" si="8"/>
        <v>340.1</v>
      </c>
    </row>
    <row r="234" spans="1:8" x14ac:dyDescent="0.25">
      <c r="A234" s="2">
        <f t="shared" si="9"/>
        <v>231</v>
      </c>
      <c r="B234" s="39" t="s">
        <v>112</v>
      </c>
      <c r="C234" s="37" t="s">
        <v>1148</v>
      </c>
      <c r="D234" s="4" t="s">
        <v>8</v>
      </c>
      <c r="E234" s="4">
        <v>1</v>
      </c>
      <c r="F234" s="38">
        <v>9.49</v>
      </c>
      <c r="G234" s="4">
        <v>10</v>
      </c>
      <c r="H234" s="3">
        <f t="shared" si="8"/>
        <v>94.9</v>
      </c>
    </row>
    <row r="235" spans="1:8" x14ac:dyDescent="0.25">
      <c r="A235" s="2">
        <f t="shared" si="9"/>
        <v>232</v>
      </c>
      <c r="B235" s="39" t="s">
        <v>712</v>
      </c>
      <c r="C235" s="37" t="s">
        <v>1149</v>
      </c>
      <c r="D235" s="4" t="s">
        <v>5</v>
      </c>
      <c r="E235" s="4">
        <v>1</v>
      </c>
      <c r="F235" s="38">
        <v>44.77</v>
      </c>
      <c r="G235" s="4">
        <v>10</v>
      </c>
      <c r="H235" s="3">
        <f t="shared" si="8"/>
        <v>447.7</v>
      </c>
    </row>
    <row r="236" spans="1:8" x14ac:dyDescent="0.25">
      <c r="A236" s="2">
        <f t="shared" si="9"/>
        <v>233</v>
      </c>
      <c r="B236" s="39" t="s">
        <v>713</v>
      </c>
      <c r="C236" s="37" t="s">
        <v>1150</v>
      </c>
      <c r="D236" s="4" t="s">
        <v>5</v>
      </c>
      <c r="E236" s="4">
        <v>1</v>
      </c>
      <c r="F236" s="38">
        <v>47.89</v>
      </c>
      <c r="G236" s="4">
        <v>10</v>
      </c>
      <c r="H236" s="3">
        <f t="shared" si="8"/>
        <v>478.9</v>
      </c>
    </row>
    <row r="237" spans="1:8" x14ac:dyDescent="0.25">
      <c r="A237" s="2">
        <f t="shared" si="9"/>
        <v>234</v>
      </c>
      <c r="B237" s="39" t="s">
        <v>714</v>
      </c>
      <c r="C237" s="37" t="s">
        <v>1151</v>
      </c>
      <c r="D237" s="4" t="s">
        <v>5</v>
      </c>
      <c r="E237" s="4">
        <v>1</v>
      </c>
      <c r="F237" s="38">
        <v>54.87</v>
      </c>
      <c r="G237" s="4">
        <v>10</v>
      </c>
      <c r="H237" s="3">
        <f t="shared" si="8"/>
        <v>548.70000000000005</v>
      </c>
    </row>
    <row r="238" spans="1:8" x14ac:dyDescent="0.25">
      <c r="A238" s="2">
        <f t="shared" si="9"/>
        <v>235</v>
      </c>
      <c r="B238" s="39" t="s">
        <v>554</v>
      </c>
      <c r="C238" s="37" t="s">
        <v>1152</v>
      </c>
      <c r="D238" s="4" t="s">
        <v>5</v>
      </c>
      <c r="E238" s="4">
        <v>1</v>
      </c>
      <c r="F238" s="38">
        <v>3.07</v>
      </c>
      <c r="G238" s="4">
        <v>10</v>
      </c>
      <c r="H238" s="3">
        <f t="shared" si="8"/>
        <v>30.7</v>
      </c>
    </row>
    <row r="239" spans="1:8" x14ac:dyDescent="0.25">
      <c r="A239" s="2">
        <f t="shared" si="9"/>
        <v>236</v>
      </c>
      <c r="B239" s="39" t="s">
        <v>635</v>
      </c>
      <c r="C239" s="37" t="s">
        <v>1153</v>
      </c>
      <c r="D239" s="4" t="s">
        <v>5</v>
      </c>
      <c r="E239" s="4">
        <v>1</v>
      </c>
      <c r="F239" s="38">
        <v>1.58</v>
      </c>
      <c r="G239" s="4">
        <v>10</v>
      </c>
      <c r="H239" s="3">
        <f t="shared" si="8"/>
        <v>15.8</v>
      </c>
    </row>
    <row r="240" spans="1:8" x14ac:dyDescent="0.25">
      <c r="A240" s="2">
        <f t="shared" si="9"/>
        <v>237</v>
      </c>
      <c r="B240" s="39" t="s">
        <v>555</v>
      </c>
      <c r="C240" s="37" t="s">
        <v>1154</v>
      </c>
      <c r="D240" s="4" t="s">
        <v>5</v>
      </c>
      <c r="E240" s="4">
        <v>1</v>
      </c>
      <c r="F240" s="38">
        <v>1.87</v>
      </c>
      <c r="G240" s="4">
        <v>10</v>
      </c>
      <c r="H240" s="3">
        <f t="shared" si="8"/>
        <v>18.7</v>
      </c>
    </row>
    <row r="241" spans="1:8" x14ac:dyDescent="0.25">
      <c r="A241" s="2">
        <f t="shared" si="9"/>
        <v>238</v>
      </c>
      <c r="B241" s="39" t="s">
        <v>556</v>
      </c>
      <c r="C241" s="37" t="s">
        <v>1155</v>
      </c>
      <c r="D241" s="4" t="s">
        <v>5</v>
      </c>
      <c r="E241" s="4">
        <v>1</v>
      </c>
      <c r="F241" s="38">
        <v>2.54</v>
      </c>
      <c r="G241" s="4">
        <v>10</v>
      </c>
      <c r="H241" s="3">
        <f t="shared" si="8"/>
        <v>25.4</v>
      </c>
    </row>
    <row r="242" spans="1:8" x14ac:dyDescent="0.25">
      <c r="A242" s="2">
        <f t="shared" si="9"/>
        <v>239</v>
      </c>
      <c r="B242" s="39" t="s">
        <v>636</v>
      </c>
      <c r="C242" s="37" t="s">
        <v>1156</v>
      </c>
      <c r="D242" s="4" t="s">
        <v>5</v>
      </c>
      <c r="E242" s="4">
        <v>1</v>
      </c>
      <c r="F242" s="38">
        <v>4.46</v>
      </c>
      <c r="G242" s="4">
        <v>10</v>
      </c>
      <c r="H242" s="3">
        <f t="shared" si="8"/>
        <v>44.6</v>
      </c>
    </row>
    <row r="243" spans="1:8" x14ac:dyDescent="0.25">
      <c r="A243" s="2">
        <f t="shared" si="9"/>
        <v>240</v>
      </c>
      <c r="B243" s="39" t="s">
        <v>715</v>
      </c>
      <c r="C243" s="37" t="s">
        <v>1157</v>
      </c>
      <c r="D243" s="4" t="s">
        <v>5</v>
      </c>
      <c r="E243" s="4">
        <v>1</v>
      </c>
      <c r="F243" s="38">
        <v>14.44</v>
      </c>
      <c r="G243" s="4">
        <v>10</v>
      </c>
      <c r="H243" s="3">
        <f t="shared" si="8"/>
        <v>144.4</v>
      </c>
    </row>
    <row r="244" spans="1:8" x14ac:dyDescent="0.25">
      <c r="A244" s="2">
        <f t="shared" si="9"/>
        <v>241</v>
      </c>
      <c r="B244" s="39" t="s">
        <v>716</v>
      </c>
      <c r="C244" s="37" t="s">
        <v>1158</v>
      </c>
      <c r="D244" s="4" t="s">
        <v>5</v>
      </c>
      <c r="E244" s="4">
        <v>1</v>
      </c>
      <c r="F244" s="38">
        <v>15.51</v>
      </c>
      <c r="G244" s="4">
        <v>10</v>
      </c>
      <c r="H244" s="3">
        <f t="shared" si="8"/>
        <v>155.1</v>
      </c>
    </row>
    <row r="245" spans="1:8" x14ac:dyDescent="0.25">
      <c r="A245" s="2">
        <f t="shared" si="9"/>
        <v>242</v>
      </c>
      <c r="B245" s="39" t="s">
        <v>490</v>
      </c>
      <c r="C245" s="37" t="s">
        <v>1159</v>
      </c>
      <c r="D245" s="4" t="s">
        <v>5</v>
      </c>
      <c r="E245" s="4">
        <v>1</v>
      </c>
      <c r="F245" s="38">
        <v>15.94</v>
      </c>
      <c r="G245" s="4">
        <v>20</v>
      </c>
      <c r="H245" s="3">
        <f t="shared" si="8"/>
        <v>318.8</v>
      </c>
    </row>
    <row r="246" spans="1:8" x14ac:dyDescent="0.25">
      <c r="A246" s="2">
        <f t="shared" si="9"/>
        <v>243</v>
      </c>
      <c r="B246" s="39" t="s">
        <v>113</v>
      </c>
      <c r="C246" s="37" t="s">
        <v>1160</v>
      </c>
      <c r="D246" s="4" t="s">
        <v>5</v>
      </c>
      <c r="E246" s="4">
        <v>1</v>
      </c>
      <c r="F246" s="38">
        <v>12.14</v>
      </c>
      <c r="G246" s="4">
        <v>50</v>
      </c>
      <c r="H246" s="3">
        <f t="shared" si="8"/>
        <v>607</v>
      </c>
    </row>
    <row r="247" spans="1:8" x14ac:dyDescent="0.25">
      <c r="A247" s="2">
        <f t="shared" si="9"/>
        <v>244</v>
      </c>
      <c r="B247" s="39" t="s">
        <v>491</v>
      </c>
      <c r="C247" s="37" t="s">
        <v>1161</v>
      </c>
      <c r="D247" s="4" t="s">
        <v>5</v>
      </c>
      <c r="E247" s="4">
        <v>1</v>
      </c>
      <c r="F247" s="38">
        <v>18.440000000000001</v>
      </c>
      <c r="G247" s="4">
        <v>10</v>
      </c>
      <c r="H247" s="3">
        <f t="shared" si="8"/>
        <v>184.4</v>
      </c>
    </row>
    <row r="248" spans="1:8" x14ac:dyDescent="0.25">
      <c r="A248" s="2">
        <f t="shared" si="9"/>
        <v>245</v>
      </c>
      <c r="B248" s="39" t="s">
        <v>114</v>
      </c>
      <c r="C248" s="37" t="s">
        <v>1162</v>
      </c>
      <c r="D248" s="4" t="s">
        <v>5</v>
      </c>
      <c r="E248" s="4">
        <v>1</v>
      </c>
      <c r="F248" s="38">
        <v>13.85</v>
      </c>
      <c r="G248" s="4">
        <v>10</v>
      </c>
      <c r="H248" s="3">
        <f t="shared" si="8"/>
        <v>138.5</v>
      </c>
    </row>
    <row r="249" spans="1:8" x14ac:dyDescent="0.25">
      <c r="A249" s="2">
        <f t="shared" si="9"/>
        <v>246</v>
      </c>
      <c r="B249" s="39" t="s">
        <v>557</v>
      </c>
      <c r="C249" s="37" t="s">
        <v>1163</v>
      </c>
      <c r="D249" s="4" t="s">
        <v>5</v>
      </c>
      <c r="E249" s="4">
        <v>1</v>
      </c>
      <c r="F249" s="38">
        <v>31.91</v>
      </c>
      <c r="G249" s="4">
        <v>1</v>
      </c>
      <c r="H249" s="3">
        <f t="shared" si="8"/>
        <v>31.91</v>
      </c>
    </row>
    <row r="250" spans="1:8" x14ac:dyDescent="0.25">
      <c r="A250" s="2">
        <f t="shared" si="9"/>
        <v>247</v>
      </c>
      <c r="B250" s="39" t="s">
        <v>558</v>
      </c>
      <c r="C250" s="37" t="s">
        <v>1164</v>
      </c>
      <c r="D250" s="4" t="s">
        <v>5</v>
      </c>
      <c r="E250" s="4">
        <v>1</v>
      </c>
      <c r="F250" s="38">
        <v>30.12</v>
      </c>
      <c r="G250" s="4">
        <v>1</v>
      </c>
      <c r="H250" s="3">
        <f t="shared" si="8"/>
        <v>30.12</v>
      </c>
    </row>
    <row r="251" spans="1:8" x14ac:dyDescent="0.25">
      <c r="A251" s="2">
        <f t="shared" si="9"/>
        <v>248</v>
      </c>
      <c r="B251" s="39" t="s">
        <v>492</v>
      </c>
      <c r="C251" s="37" t="s">
        <v>1165</v>
      </c>
      <c r="D251" s="4" t="s">
        <v>5</v>
      </c>
      <c r="E251" s="4">
        <v>1</v>
      </c>
      <c r="F251" s="38">
        <v>19.149999999999999</v>
      </c>
      <c r="G251" s="4">
        <v>10</v>
      </c>
      <c r="H251" s="3">
        <f t="shared" si="8"/>
        <v>191.5</v>
      </c>
    </row>
    <row r="252" spans="1:8" x14ac:dyDescent="0.25">
      <c r="A252" s="2">
        <f t="shared" si="9"/>
        <v>249</v>
      </c>
      <c r="B252" s="39" t="s">
        <v>115</v>
      </c>
      <c r="C252" s="37" t="s">
        <v>1166</v>
      </c>
      <c r="D252" s="4" t="s">
        <v>5</v>
      </c>
      <c r="E252" s="4">
        <v>1</v>
      </c>
      <c r="F252" s="38">
        <v>14.15</v>
      </c>
      <c r="G252" s="4">
        <f>2</f>
        <v>2</v>
      </c>
      <c r="H252" s="3">
        <f t="shared" si="8"/>
        <v>28.3</v>
      </c>
    </row>
    <row r="253" spans="1:8" x14ac:dyDescent="0.25">
      <c r="A253" s="2">
        <f t="shared" si="9"/>
        <v>250</v>
      </c>
      <c r="B253" s="39" t="s">
        <v>493</v>
      </c>
      <c r="C253" s="37" t="s">
        <v>1167</v>
      </c>
      <c r="D253" s="4" t="s">
        <v>5</v>
      </c>
      <c r="E253" s="4">
        <v>1</v>
      </c>
      <c r="F253" s="38">
        <v>18.53</v>
      </c>
      <c r="G253" s="4">
        <v>10</v>
      </c>
      <c r="H253" s="3">
        <f t="shared" si="8"/>
        <v>185.3</v>
      </c>
    </row>
    <row r="254" spans="1:8" x14ac:dyDescent="0.25">
      <c r="A254" s="2">
        <f t="shared" si="9"/>
        <v>251</v>
      </c>
      <c r="B254" s="39" t="s">
        <v>116</v>
      </c>
      <c r="C254" s="37" t="s">
        <v>1168</v>
      </c>
      <c r="D254" s="4" t="s">
        <v>5</v>
      </c>
      <c r="E254" s="4">
        <v>1</v>
      </c>
      <c r="F254" s="38">
        <v>13.83</v>
      </c>
      <c r="G254" s="4">
        <v>50</v>
      </c>
      <c r="H254" s="3">
        <f t="shared" ref="H254:H318" si="10">ROUND(F254*G254,2)</f>
        <v>691.5</v>
      </c>
    </row>
    <row r="255" spans="1:8" x14ac:dyDescent="0.25">
      <c r="A255" s="2">
        <f t="shared" si="9"/>
        <v>252</v>
      </c>
      <c r="B255" s="39" t="s">
        <v>494</v>
      </c>
      <c r="C255" s="37" t="s">
        <v>1169</v>
      </c>
      <c r="D255" s="4" t="s">
        <v>5</v>
      </c>
      <c r="E255" s="4">
        <v>1</v>
      </c>
      <c r="F255" s="38">
        <v>18.29</v>
      </c>
      <c r="G255" s="4">
        <v>10</v>
      </c>
      <c r="H255" s="3">
        <f t="shared" si="10"/>
        <v>182.9</v>
      </c>
    </row>
    <row r="256" spans="1:8" x14ac:dyDescent="0.25">
      <c r="A256" s="2">
        <f t="shared" si="9"/>
        <v>253</v>
      </c>
      <c r="B256" s="39" t="s">
        <v>117</v>
      </c>
      <c r="C256" s="37" t="s">
        <v>1170</v>
      </c>
      <c r="D256" s="4" t="s">
        <v>5</v>
      </c>
      <c r="E256" s="4">
        <v>1</v>
      </c>
      <c r="F256" s="38">
        <v>13.66</v>
      </c>
      <c r="G256" s="4">
        <v>10</v>
      </c>
      <c r="H256" s="3">
        <f t="shared" si="10"/>
        <v>136.6</v>
      </c>
    </row>
    <row r="257" spans="1:8" x14ac:dyDescent="0.25">
      <c r="A257" s="2">
        <f t="shared" si="9"/>
        <v>254</v>
      </c>
      <c r="B257" s="39" t="s">
        <v>717</v>
      </c>
      <c r="C257" s="37" t="s">
        <v>1171</v>
      </c>
      <c r="D257" s="4" t="s">
        <v>5</v>
      </c>
      <c r="E257" s="4">
        <v>1</v>
      </c>
      <c r="F257" s="38">
        <v>29.6</v>
      </c>
      <c r="G257" s="4">
        <v>1</v>
      </c>
      <c r="H257" s="3">
        <f t="shared" si="10"/>
        <v>29.6</v>
      </c>
    </row>
    <row r="258" spans="1:8" x14ac:dyDescent="0.25">
      <c r="A258" s="2">
        <f t="shared" si="9"/>
        <v>255</v>
      </c>
      <c r="B258" s="39" t="s">
        <v>718</v>
      </c>
      <c r="C258" s="37" t="s">
        <v>1172</v>
      </c>
      <c r="D258" s="4" t="s">
        <v>5</v>
      </c>
      <c r="E258" s="4">
        <v>1</v>
      </c>
      <c r="F258" s="38">
        <v>23.94</v>
      </c>
      <c r="G258" s="4">
        <v>1</v>
      </c>
      <c r="H258" s="3">
        <f t="shared" si="10"/>
        <v>23.94</v>
      </c>
    </row>
    <row r="259" spans="1:8" x14ac:dyDescent="0.25">
      <c r="A259" s="2">
        <f t="shared" si="9"/>
        <v>256</v>
      </c>
      <c r="B259" s="39" t="s">
        <v>474</v>
      </c>
      <c r="C259" s="37" t="s">
        <v>1173</v>
      </c>
      <c r="D259" s="4" t="s">
        <v>5</v>
      </c>
      <c r="E259" s="4">
        <v>1</v>
      </c>
      <c r="F259" s="38">
        <v>65.73</v>
      </c>
      <c r="G259" s="4">
        <v>2</v>
      </c>
      <c r="H259" s="3">
        <f t="shared" si="10"/>
        <v>131.46</v>
      </c>
    </row>
    <row r="260" spans="1:8" x14ac:dyDescent="0.25">
      <c r="A260" s="2">
        <f t="shared" si="9"/>
        <v>257</v>
      </c>
      <c r="B260" s="39" t="s">
        <v>475</v>
      </c>
      <c r="C260" s="37" t="s">
        <v>1174</v>
      </c>
      <c r="D260" s="4" t="s">
        <v>5</v>
      </c>
      <c r="E260" s="4">
        <v>1</v>
      </c>
      <c r="F260" s="38">
        <v>83.9</v>
      </c>
      <c r="G260" s="4">
        <v>2</v>
      </c>
      <c r="H260" s="3">
        <f t="shared" si="10"/>
        <v>167.8</v>
      </c>
    </row>
    <row r="261" spans="1:8" x14ac:dyDescent="0.25">
      <c r="A261" s="2">
        <f t="shared" si="9"/>
        <v>258</v>
      </c>
      <c r="B261" s="39" t="s">
        <v>476</v>
      </c>
      <c r="C261" s="37" t="s">
        <v>1175</v>
      </c>
      <c r="D261" s="4" t="s">
        <v>5</v>
      </c>
      <c r="E261" s="4">
        <v>1</v>
      </c>
      <c r="F261" s="38">
        <v>119.38</v>
      </c>
      <c r="G261" s="4">
        <v>2</v>
      </c>
      <c r="H261" s="3">
        <f t="shared" si="10"/>
        <v>238.76</v>
      </c>
    </row>
    <row r="262" spans="1:8" x14ac:dyDescent="0.25">
      <c r="A262" s="2">
        <f t="shared" ref="A262:A325" si="11">ROW(A262)-3</f>
        <v>259</v>
      </c>
      <c r="B262" s="39" t="s">
        <v>118</v>
      </c>
      <c r="C262" s="37" t="s">
        <v>1176</v>
      </c>
      <c r="D262" s="4" t="s">
        <v>5</v>
      </c>
      <c r="E262" s="4">
        <v>1</v>
      </c>
      <c r="F262" s="38">
        <v>12.59</v>
      </c>
      <c r="G262" s="4">
        <f>2</f>
        <v>2</v>
      </c>
      <c r="H262" s="3">
        <f t="shared" si="10"/>
        <v>25.18</v>
      </c>
    </row>
    <row r="263" spans="1:8" x14ac:dyDescent="0.25">
      <c r="A263" s="2">
        <f t="shared" si="11"/>
        <v>260</v>
      </c>
      <c r="B263" s="39" t="s">
        <v>119</v>
      </c>
      <c r="C263" s="37" t="s">
        <v>1177</v>
      </c>
      <c r="D263" s="4" t="s">
        <v>5</v>
      </c>
      <c r="E263" s="4">
        <v>1</v>
      </c>
      <c r="F263" s="38">
        <v>13.35</v>
      </c>
      <c r="G263" s="4">
        <v>5</v>
      </c>
      <c r="H263" s="3">
        <f t="shared" si="10"/>
        <v>66.75</v>
      </c>
    </row>
    <row r="264" spans="1:8" x14ac:dyDescent="0.25">
      <c r="A264" s="2">
        <f t="shared" si="11"/>
        <v>261</v>
      </c>
      <c r="B264" s="39" t="s">
        <v>719</v>
      </c>
      <c r="C264" s="37" t="s">
        <v>1178</v>
      </c>
      <c r="D264" s="4" t="s">
        <v>5</v>
      </c>
      <c r="E264" s="4">
        <v>1</v>
      </c>
      <c r="F264" s="38">
        <v>13.35</v>
      </c>
      <c r="G264" s="4">
        <v>5</v>
      </c>
      <c r="H264" s="3">
        <f t="shared" si="10"/>
        <v>66.75</v>
      </c>
    </row>
    <row r="265" spans="1:8" x14ac:dyDescent="0.25">
      <c r="A265" s="2">
        <f t="shared" si="11"/>
        <v>262</v>
      </c>
      <c r="B265" s="39" t="s">
        <v>720</v>
      </c>
      <c r="C265" s="37" t="s">
        <v>1179</v>
      </c>
      <c r="D265" s="4" t="s">
        <v>5</v>
      </c>
      <c r="E265" s="4">
        <v>1</v>
      </c>
      <c r="F265" s="38">
        <v>13.35</v>
      </c>
      <c r="G265" s="4">
        <v>5</v>
      </c>
      <c r="H265" s="3">
        <f t="shared" si="10"/>
        <v>66.75</v>
      </c>
    </row>
    <row r="266" spans="1:8" ht="25.5" x14ac:dyDescent="0.25">
      <c r="A266" s="2">
        <f t="shared" si="11"/>
        <v>263</v>
      </c>
      <c r="B266" s="39" t="s">
        <v>120</v>
      </c>
      <c r="C266" s="37" t="s">
        <v>1180</v>
      </c>
      <c r="D266" s="4" t="s">
        <v>5</v>
      </c>
      <c r="E266" s="4">
        <v>1</v>
      </c>
      <c r="F266" s="38">
        <v>18.079999999999998</v>
      </c>
      <c r="G266" s="4">
        <v>5</v>
      </c>
      <c r="H266" s="3">
        <f t="shared" si="10"/>
        <v>90.4</v>
      </c>
    </row>
    <row r="267" spans="1:8" ht="25.5" x14ac:dyDescent="0.25">
      <c r="A267" s="2">
        <f t="shared" si="11"/>
        <v>264</v>
      </c>
      <c r="B267" s="39" t="s">
        <v>121</v>
      </c>
      <c r="C267" s="37" t="s">
        <v>1181</v>
      </c>
      <c r="D267" s="4" t="s">
        <v>5</v>
      </c>
      <c r="E267" s="4">
        <v>1</v>
      </c>
      <c r="F267" s="38">
        <v>19.920000000000002</v>
      </c>
      <c r="G267" s="4">
        <v>5</v>
      </c>
      <c r="H267" s="3">
        <f t="shared" si="10"/>
        <v>99.6</v>
      </c>
    </row>
    <row r="268" spans="1:8" ht="25.5" x14ac:dyDescent="0.25">
      <c r="A268" s="2">
        <f t="shared" si="11"/>
        <v>265</v>
      </c>
      <c r="B268" s="39" t="s">
        <v>122</v>
      </c>
      <c r="C268" s="37" t="s">
        <v>1182</v>
      </c>
      <c r="D268" s="4" t="s">
        <v>5</v>
      </c>
      <c r="E268" s="4">
        <v>1</v>
      </c>
      <c r="F268" s="38">
        <v>20.079999999999998</v>
      </c>
      <c r="G268" s="4">
        <v>5</v>
      </c>
      <c r="H268" s="3">
        <f t="shared" si="10"/>
        <v>100.4</v>
      </c>
    </row>
    <row r="269" spans="1:8" ht="25.5" x14ac:dyDescent="0.25">
      <c r="A269" s="2">
        <f t="shared" si="11"/>
        <v>266</v>
      </c>
      <c r="B269" s="39" t="s">
        <v>123</v>
      </c>
      <c r="C269" s="37" t="s">
        <v>1183</v>
      </c>
      <c r="D269" s="4" t="s">
        <v>5</v>
      </c>
      <c r="E269" s="4">
        <v>1</v>
      </c>
      <c r="F269" s="38">
        <v>19.77</v>
      </c>
      <c r="G269" s="4">
        <f>5</f>
        <v>5</v>
      </c>
      <c r="H269" s="3">
        <f t="shared" si="10"/>
        <v>98.85</v>
      </c>
    </row>
    <row r="270" spans="1:8" x14ac:dyDescent="0.25">
      <c r="A270" s="2">
        <f t="shared" si="11"/>
        <v>267</v>
      </c>
      <c r="B270" s="39" t="s">
        <v>559</v>
      </c>
      <c r="C270" s="37" t="s">
        <v>1184</v>
      </c>
      <c r="D270" s="4" t="s">
        <v>5</v>
      </c>
      <c r="E270" s="4">
        <v>1</v>
      </c>
      <c r="F270" s="38">
        <v>46.4</v>
      </c>
      <c r="G270" s="4">
        <v>1</v>
      </c>
      <c r="H270" s="3">
        <f t="shared" si="10"/>
        <v>46.4</v>
      </c>
    </row>
    <row r="271" spans="1:8" x14ac:dyDescent="0.25">
      <c r="A271" s="2">
        <f t="shared" si="11"/>
        <v>268</v>
      </c>
      <c r="B271" s="41" t="s">
        <v>560</v>
      </c>
      <c r="C271" s="37" t="s">
        <v>1185</v>
      </c>
      <c r="D271" s="4" t="s">
        <v>5</v>
      </c>
      <c r="E271" s="4">
        <v>1</v>
      </c>
      <c r="F271" s="38">
        <v>115.27</v>
      </c>
      <c r="G271" s="4">
        <v>1</v>
      </c>
      <c r="H271" s="3">
        <f t="shared" si="10"/>
        <v>115.27</v>
      </c>
    </row>
    <row r="272" spans="1:8" x14ac:dyDescent="0.25">
      <c r="A272" s="2">
        <f t="shared" si="11"/>
        <v>269</v>
      </c>
      <c r="B272" s="39" t="s">
        <v>124</v>
      </c>
      <c r="C272" s="37" t="s">
        <v>1186</v>
      </c>
      <c r="D272" s="4" t="s">
        <v>5</v>
      </c>
      <c r="E272" s="4">
        <v>1</v>
      </c>
      <c r="F272" s="38">
        <v>1.92</v>
      </c>
      <c r="G272" s="4">
        <v>5</v>
      </c>
      <c r="H272" s="3">
        <f t="shared" si="10"/>
        <v>9.6</v>
      </c>
    </row>
    <row r="273" spans="1:8" x14ac:dyDescent="0.25">
      <c r="A273" s="2">
        <f t="shared" si="11"/>
        <v>270</v>
      </c>
      <c r="B273" s="39" t="s">
        <v>125</v>
      </c>
      <c r="C273" s="37" t="s">
        <v>1187</v>
      </c>
      <c r="D273" s="4" t="s">
        <v>5</v>
      </c>
      <c r="E273" s="4">
        <v>1</v>
      </c>
      <c r="F273" s="38">
        <v>102.32</v>
      </c>
      <c r="G273" s="4">
        <v>1</v>
      </c>
      <c r="H273" s="3">
        <f t="shared" si="10"/>
        <v>102.32</v>
      </c>
    </row>
    <row r="274" spans="1:8" x14ac:dyDescent="0.25">
      <c r="A274" s="2">
        <f t="shared" si="11"/>
        <v>271</v>
      </c>
      <c r="B274" s="39" t="s">
        <v>126</v>
      </c>
      <c r="C274" s="37" t="s">
        <v>1188</v>
      </c>
      <c r="D274" s="4" t="s">
        <v>5</v>
      </c>
      <c r="E274" s="4">
        <v>1</v>
      </c>
      <c r="F274" s="38">
        <v>55.26</v>
      </c>
      <c r="G274" s="4">
        <v>1</v>
      </c>
      <c r="H274" s="3">
        <f t="shared" si="10"/>
        <v>55.26</v>
      </c>
    </row>
    <row r="275" spans="1:8" x14ac:dyDescent="0.25">
      <c r="A275" s="2">
        <f t="shared" si="11"/>
        <v>272</v>
      </c>
      <c r="B275" s="39" t="s">
        <v>127</v>
      </c>
      <c r="C275" s="37" t="s">
        <v>1189</v>
      </c>
      <c r="D275" s="4" t="s">
        <v>5</v>
      </c>
      <c r="E275" s="4">
        <v>1</v>
      </c>
      <c r="F275" s="38">
        <v>39.770000000000003</v>
      </c>
      <c r="G275" s="4">
        <v>1</v>
      </c>
      <c r="H275" s="3">
        <f t="shared" si="10"/>
        <v>39.770000000000003</v>
      </c>
    </row>
    <row r="276" spans="1:8" x14ac:dyDescent="0.25">
      <c r="A276" s="2">
        <f t="shared" si="11"/>
        <v>273</v>
      </c>
      <c r="B276" s="39" t="s">
        <v>128</v>
      </c>
      <c r="C276" s="37" t="s">
        <v>1190</v>
      </c>
      <c r="D276" s="4" t="s">
        <v>5</v>
      </c>
      <c r="E276" s="4">
        <v>1</v>
      </c>
      <c r="F276" s="38">
        <v>110.98</v>
      </c>
      <c r="G276" s="4">
        <v>1</v>
      </c>
      <c r="H276" s="3">
        <f t="shared" si="10"/>
        <v>110.98</v>
      </c>
    </row>
    <row r="277" spans="1:8" x14ac:dyDescent="0.25">
      <c r="A277" s="2">
        <f t="shared" si="11"/>
        <v>274</v>
      </c>
      <c r="B277" s="39" t="s">
        <v>129</v>
      </c>
      <c r="C277" s="37" t="s">
        <v>1191</v>
      </c>
      <c r="D277" s="4" t="s">
        <v>5</v>
      </c>
      <c r="E277" s="4">
        <v>1</v>
      </c>
      <c r="F277" s="38">
        <v>116.2</v>
      </c>
      <c r="G277" s="4">
        <v>1</v>
      </c>
      <c r="H277" s="3">
        <f t="shared" si="10"/>
        <v>116.2</v>
      </c>
    </row>
    <row r="278" spans="1:8" x14ac:dyDescent="0.25">
      <c r="A278" s="2">
        <f t="shared" si="11"/>
        <v>275</v>
      </c>
      <c r="B278" s="39" t="s">
        <v>130</v>
      </c>
      <c r="C278" s="37" t="s">
        <v>1192</v>
      </c>
      <c r="D278" s="4" t="s">
        <v>5</v>
      </c>
      <c r="E278" s="4">
        <v>1</v>
      </c>
      <c r="F278" s="38">
        <v>126.64</v>
      </c>
      <c r="G278" s="4">
        <v>1</v>
      </c>
      <c r="H278" s="3">
        <f t="shared" si="10"/>
        <v>126.64</v>
      </c>
    </row>
    <row r="279" spans="1:8" x14ac:dyDescent="0.25">
      <c r="A279" s="2">
        <f t="shared" si="11"/>
        <v>276</v>
      </c>
      <c r="B279" s="39" t="s">
        <v>131</v>
      </c>
      <c r="C279" s="37" t="s">
        <v>1193</v>
      </c>
      <c r="D279" s="4" t="s">
        <v>5</v>
      </c>
      <c r="E279" s="4">
        <v>1</v>
      </c>
      <c r="F279" s="38">
        <v>118.48</v>
      </c>
      <c r="G279" s="4">
        <v>1</v>
      </c>
      <c r="H279" s="3">
        <f t="shared" si="10"/>
        <v>118.48</v>
      </c>
    </row>
    <row r="280" spans="1:8" x14ac:dyDescent="0.25">
      <c r="A280" s="2">
        <f t="shared" si="11"/>
        <v>277</v>
      </c>
      <c r="B280" s="39" t="s">
        <v>132</v>
      </c>
      <c r="C280" s="37" t="s">
        <v>1194</v>
      </c>
      <c r="D280" s="4" t="s">
        <v>5</v>
      </c>
      <c r="E280" s="4">
        <v>1</v>
      </c>
      <c r="F280" s="38">
        <v>128.6</v>
      </c>
      <c r="G280" s="4">
        <v>1</v>
      </c>
      <c r="H280" s="3">
        <f t="shared" si="10"/>
        <v>128.6</v>
      </c>
    </row>
    <row r="281" spans="1:8" x14ac:dyDescent="0.25">
      <c r="A281" s="2">
        <f t="shared" si="11"/>
        <v>278</v>
      </c>
      <c r="B281" s="39" t="s">
        <v>133</v>
      </c>
      <c r="C281" s="37" t="s">
        <v>1195</v>
      </c>
      <c r="D281" s="4" t="s">
        <v>5</v>
      </c>
      <c r="E281" s="4">
        <v>1</v>
      </c>
      <c r="F281" s="38">
        <v>128.93</v>
      </c>
      <c r="G281" s="4">
        <v>1</v>
      </c>
      <c r="H281" s="3">
        <f t="shared" si="10"/>
        <v>128.93</v>
      </c>
    </row>
    <row r="282" spans="1:8" ht="25.5" x14ac:dyDescent="0.25">
      <c r="A282" s="2">
        <f t="shared" si="11"/>
        <v>279</v>
      </c>
      <c r="B282" s="39" t="s">
        <v>876</v>
      </c>
      <c r="C282" s="37" t="s">
        <v>1196</v>
      </c>
      <c r="D282" s="4" t="s">
        <v>5</v>
      </c>
      <c r="E282" s="4">
        <v>1</v>
      </c>
      <c r="F282" s="38">
        <v>81.93</v>
      </c>
      <c r="G282" s="4">
        <v>1</v>
      </c>
      <c r="H282" s="3">
        <f t="shared" si="10"/>
        <v>81.93</v>
      </c>
    </row>
    <row r="283" spans="1:8" x14ac:dyDescent="0.25">
      <c r="A283" s="2">
        <f t="shared" si="11"/>
        <v>280</v>
      </c>
      <c r="B283" s="39" t="s">
        <v>721</v>
      </c>
      <c r="C283" s="37" t="s">
        <v>1197</v>
      </c>
      <c r="D283" s="4" t="s">
        <v>5</v>
      </c>
      <c r="E283" s="4">
        <v>1</v>
      </c>
      <c r="F283" s="38">
        <v>20.51</v>
      </c>
      <c r="G283" s="4">
        <v>1</v>
      </c>
      <c r="H283" s="3">
        <f t="shared" si="10"/>
        <v>20.51</v>
      </c>
    </row>
    <row r="284" spans="1:8" x14ac:dyDescent="0.25">
      <c r="A284" s="2">
        <f t="shared" si="11"/>
        <v>281</v>
      </c>
      <c r="B284" s="39" t="s">
        <v>722</v>
      </c>
      <c r="C284" s="37" t="s">
        <v>1198</v>
      </c>
      <c r="D284" s="4" t="s">
        <v>5</v>
      </c>
      <c r="E284" s="4">
        <v>1</v>
      </c>
      <c r="F284" s="38">
        <v>66.319999999999993</v>
      </c>
      <c r="G284" s="4">
        <v>1</v>
      </c>
      <c r="H284" s="3">
        <f t="shared" si="10"/>
        <v>66.319999999999993</v>
      </c>
    </row>
    <row r="285" spans="1:8" x14ac:dyDescent="0.25">
      <c r="A285" s="2">
        <f t="shared" si="11"/>
        <v>282</v>
      </c>
      <c r="B285" s="39" t="s">
        <v>723</v>
      </c>
      <c r="C285" s="37" t="s">
        <v>1199</v>
      </c>
      <c r="D285" s="4" t="s">
        <v>5</v>
      </c>
      <c r="E285" s="4">
        <v>1</v>
      </c>
      <c r="F285" s="38">
        <v>65.930000000000007</v>
      </c>
      <c r="G285" s="4">
        <v>5</v>
      </c>
      <c r="H285" s="3">
        <f t="shared" si="10"/>
        <v>329.65</v>
      </c>
    </row>
    <row r="286" spans="1:8" x14ac:dyDescent="0.25">
      <c r="A286" s="2">
        <f t="shared" si="11"/>
        <v>283</v>
      </c>
      <c r="B286" s="39" t="s">
        <v>509</v>
      </c>
      <c r="C286" s="37" t="s">
        <v>1200</v>
      </c>
      <c r="D286" s="4" t="s">
        <v>5</v>
      </c>
      <c r="E286" s="4">
        <v>1</v>
      </c>
      <c r="F286" s="38">
        <v>18.100000000000001</v>
      </c>
      <c r="G286" s="4">
        <v>5</v>
      </c>
      <c r="H286" s="3">
        <f t="shared" si="10"/>
        <v>90.5</v>
      </c>
    </row>
    <row r="287" spans="1:8" x14ac:dyDescent="0.25">
      <c r="A287" s="2">
        <f t="shared" si="11"/>
        <v>284</v>
      </c>
      <c r="B287" s="39" t="s">
        <v>510</v>
      </c>
      <c r="C287" s="37" t="s">
        <v>1201</v>
      </c>
      <c r="D287" s="4" t="s">
        <v>5</v>
      </c>
      <c r="E287" s="4">
        <v>1</v>
      </c>
      <c r="F287" s="38">
        <v>47.4</v>
      </c>
      <c r="G287" s="4">
        <v>2</v>
      </c>
      <c r="H287" s="3">
        <f t="shared" si="10"/>
        <v>94.8</v>
      </c>
    </row>
    <row r="288" spans="1:8" ht="48" customHeight="1" x14ac:dyDescent="0.25">
      <c r="A288" s="2">
        <f t="shared" si="11"/>
        <v>285</v>
      </c>
      <c r="B288" s="39" t="s">
        <v>846</v>
      </c>
      <c r="C288" s="37" t="s">
        <v>1202</v>
      </c>
      <c r="D288" s="4" t="s">
        <v>5</v>
      </c>
      <c r="E288" s="4">
        <v>1</v>
      </c>
      <c r="F288" s="38">
        <v>327.12</v>
      </c>
      <c r="G288" s="4">
        <v>5</v>
      </c>
      <c r="H288" s="3">
        <f t="shared" si="10"/>
        <v>1635.6</v>
      </c>
    </row>
    <row r="289" spans="1:8" ht="39.6" customHeight="1" x14ac:dyDescent="0.25">
      <c r="A289" s="2">
        <f t="shared" si="11"/>
        <v>286</v>
      </c>
      <c r="B289" s="39" t="s">
        <v>843</v>
      </c>
      <c r="C289" s="37" t="s">
        <v>1203</v>
      </c>
      <c r="D289" s="4" t="s">
        <v>5</v>
      </c>
      <c r="E289" s="4">
        <v>1</v>
      </c>
      <c r="F289" s="38">
        <v>49.11</v>
      </c>
      <c r="G289" s="4">
        <v>5</v>
      </c>
      <c r="H289" s="3">
        <f t="shared" ref="H289" si="12">ROUND(F289*G289,2)</f>
        <v>245.55</v>
      </c>
    </row>
    <row r="290" spans="1:8" ht="37.9" customHeight="1" x14ac:dyDescent="0.25">
      <c r="A290" s="2">
        <f t="shared" si="11"/>
        <v>287</v>
      </c>
      <c r="B290" s="39" t="s">
        <v>842</v>
      </c>
      <c r="C290" s="37" t="s">
        <v>1204</v>
      </c>
      <c r="D290" s="4" t="s">
        <v>5</v>
      </c>
      <c r="E290" s="4">
        <v>1</v>
      </c>
      <c r="F290" s="38">
        <v>81.790000000000006</v>
      </c>
      <c r="G290" s="4">
        <v>5</v>
      </c>
      <c r="H290" s="3">
        <f t="shared" si="10"/>
        <v>408.95</v>
      </c>
    </row>
    <row r="291" spans="1:8" ht="37.15" customHeight="1" x14ac:dyDescent="0.25">
      <c r="A291" s="2">
        <f t="shared" si="11"/>
        <v>288</v>
      </c>
      <c r="B291" s="39" t="s">
        <v>844</v>
      </c>
      <c r="C291" s="37" t="s">
        <v>1205</v>
      </c>
      <c r="D291" s="4" t="s">
        <v>5</v>
      </c>
      <c r="E291" s="4">
        <v>1</v>
      </c>
      <c r="F291" s="38">
        <v>147.49</v>
      </c>
      <c r="G291" s="4">
        <v>5</v>
      </c>
      <c r="H291" s="3">
        <f t="shared" si="10"/>
        <v>737.45</v>
      </c>
    </row>
    <row r="292" spans="1:8" ht="36.6" customHeight="1" x14ac:dyDescent="0.25">
      <c r="A292" s="2">
        <f t="shared" si="11"/>
        <v>289</v>
      </c>
      <c r="B292" s="39" t="s">
        <v>879</v>
      </c>
      <c r="C292" s="37" t="s">
        <v>1206</v>
      </c>
      <c r="D292" s="4" t="s">
        <v>5</v>
      </c>
      <c r="E292" s="4">
        <v>1</v>
      </c>
      <c r="F292" s="38">
        <v>124</v>
      </c>
      <c r="G292" s="4">
        <v>5</v>
      </c>
      <c r="H292" s="3">
        <f t="shared" si="10"/>
        <v>620</v>
      </c>
    </row>
    <row r="293" spans="1:8" ht="38.450000000000003" customHeight="1" x14ac:dyDescent="0.25">
      <c r="A293" s="2">
        <f t="shared" si="11"/>
        <v>290</v>
      </c>
      <c r="B293" s="39" t="s">
        <v>845</v>
      </c>
      <c r="C293" s="37" t="s">
        <v>1207</v>
      </c>
      <c r="D293" s="4" t="s">
        <v>5</v>
      </c>
      <c r="E293" s="4">
        <v>1</v>
      </c>
      <c r="F293" s="38">
        <v>91.32</v>
      </c>
      <c r="G293" s="4">
        <v>5</v>
      </c>
      <c r="H293" s="3">
        <f t="shared" si="10"/>
        <v>456.6</v>
      </c>
    </row>
    <row r="294" spans="1:8" x14ac:dyDescent="0.25">
      <c r="A294" s="2">
        <f t="shared" si="11"/>
        <v>291</v>
      </c>
      <c r="B294" s="39" t="s">
        <v>724</v>
      </c>
      <c r="C294" s="37" t="s">
        <v>1208</v>
      </c>
      <c r="D294" s="4" t="s">
        <v>5</v>
      </c>
      <c r="E294" s="4">
        <v>1</v>
      </c>
      <c r="F294" s="38">
        <v>1</v>
      </c>
      <c r="G294" s="4">
        <v>10</v>
      </c>
      <c r="H294" s="3">
        <f t="shared" si="10"/>
        <v>10</v>
      </c>
    </row>
    <row r="295" spans="1:8" x14ac:dyDescent="0.25">
      <c r="A295" s="2">
        <f t="shared" si="11"/>
        <v>292</v>
      </c>
      <c r="B295" s="39" t="s">
        <v>725</v>
      </c>
      <c r="C295" s="37" t="s">
        <v>1209</v>
      </c>
      <c r="D295" s="4" t="s">
        <v>5</v>
      </c>
      <c r="E295" s="4">
        <v>1</v>
      </c>
      <c r="F295" s="38">
        <v>1</v>
      </c>
      <c r="G295" s="4">
        <v>10</v>
      </c>
      <c r="H295" s="3">
        <f t="shared" si="10"/>
        <v>10</v>
      </c>
    </row>
    <row r="296" spans="1:8" x14ac:dyDescent="0.25">
      <c r="A296" s="2">
        <f t="shared" si="11"/>
        <v>293</v>
      </c>
      <c r="B296" s="39" t="s">
        <v>134</v>
      </c>
      <c r="C296" s="37" t="s">
        <v>1210</v>
      </c>
      <c r="D296" s="4" t="s">
        <v>5</v>
      </c>
      <c r="E296" s="4">
        <v>1</v>
      </c>
      <c r="F296" s="38">
        <v>4.1900000000000004</v>
      </c>
      <c r="G296" s="4">
        <v>2</v>
      </c>
      <c r="H296" s="3">
        <f t="shared" si="10"/>
        <v>8.3800000000000008</v>
      </c>
    </row>
    <row r="297" spans="1:8" x14ac:dyDescent="0.25">
      <c r="A297" s="2">
        <f t="shared" si="11"/>
        <v>294</v>
      </c>
      <c r="B297" s="39" t="s">
        <v>135</v>
      </c>
      <c r="C297" s="37" t="s">
        <v>1211</v>
      </c>
      <c r="D297" s="4" t="s">
        <v>5</v>
      </c>
      <c r="E297" s="4">
        <v>1</v>
      </c>
      <c r="F297" s="38">
        <v>6.08</v>
      </c>
      <c r="G297" s="4">
        <v>2</v>
      </c>
      <c r="H297" s="3">
        <f t="shared" si="10"/>
        <v>12.16</v>
      </c>
    </row>
    <row r="298" spans="1:8" x14ac:dyDescent="0.25">
      <c r="A298" s="2">
        <f t="shared" si="11"/>
        <v>295</v>
      </c>
      <c r="B298" s="39" t="s">
        <v>136</v>
      </c>
      <c r="C298" s="37" t="s">
        <v>1212</v>
      </c>
      <c r="D298" s="4" t="s">
        <v>5</v>
      </c>
      <c r="E298" s="4">
        <v>1</v>
      </c>
      <c r="F298" s="38">
        <v>4.97</v>
      </c>
      <c r="G298" s="4">
        <v>2</v>
      </c>
      <c r="H298" s="3">
        <f t="shared" si="10"/>
        <v>9.94</v>
      </c>
    </row>
    <row r="299" spans="1:8" x14ac:dyDescent="0.25">
      <c r="A299" s="2">
        <f t="shared" si="11"/>
        <v>296</v>
      </c>
      <c r="B299" s="39" t="s">
        <v>137</v>
      </c>
      <c r="C299" s="37" t="s">
        <v>1213</v>
      </c>
      <c r="D299" s="4" t="s">
        <v>5</v>
      </c>
      <c r="E299" s="4">
        <v>1</v>
      </c>
      <c r="F299" s="38">
        <v>6.75</v>
      </c>
      <c r="G299" s="4">
        <v>2</v>
      </c>
      <c r="H299" s="3">
        <f t="shared" si="10"/>
        <v>13.5</v>
      </c>
    </row>
    <row r="300" spans="1:8" x14ac:dyDescent="0.25">
      <c r="A300" s="2">
        <f t="shared" si="11"/>
        <v>297</v>
      </c>
      <c r="B300" s="39" t="s">
        <v>138</v>
      </c>
      <c r="C300" s="37" t="s">
        <v>1214</v>
      </c>
      <c r="D300" s="4" t="s">
        <v>5</v>
      </c>
      <c r="E300" s="4">
        <v>1</v>
      </c>
      <c r="F300" s="38">
        <v>5.64</v>
      </c>
      <c r="G300" s="4">
        <v>2</v>
      </c>
      <c r="H300" s="3">
        <f t="shared" si="10"/>
        <v>11.28</v>
      </c>
    </row>
    <row r="301" spans="1:8" x14ac:dyDescent="0.25">
      <c r="A301" s="2">
        <f t="shared" si="11"/>
        <v>298</v>
      </c>
      <c r="B301" s="39" t="s">
        <v>139</v>
      </c>
      <c r="C301" s="37" t="s">
        <v>1215</v>
      </c>
      <c r="D301" s="4" t="s">
        <v>5</v>
      </c>
      <c r="E301" s="4">
        <v>1</v>
      </c>
      <c r="F301" s="38">
        <v>7.54</v>
      </c>
      <c r="G301" s="4">
        <v>2</v>
      </c>
      <c r="H301" s="3">
        <f t="shared" si="10"/>
        <v>15.08</v>
      </c>
    </row>
    <row r="302" spans="1:8" x14ac:dyDescent="0.25">
      <c r="A302" s="2">
        <f t="shared" si="11"/>
        <v>299</v>
      </c>
      <c r="B302" s="39" t="s">
        <v>140</v>
      </c>
      <c r="C302" s="37" t="s">
        <v>1216</v>
      </c>
      <c r="D302" s="4" t="s">
        <v>5</v>
      </c>
      <c r="E302" s="4">
        <v>1</v>
      </c>
      <c r="F302" s="38">
        <v>5.96</v>
      </c>
      <c r="G302" s="4">
        <v>2</v>
      </c>
      <c r="H302" s="3">
        <f t="shared" si="10"/>
        <v>11.92</v>
      </c>
    </row>
    <row r="303" spans="1:8" x14ac:dyDescent="0.25">
      <c r="A303" s="2">
        <f t="shared" si="11"/>
        <v>300</v>
      </c>
      <c r="B303" s="39" t="s">
        <v>141</v>
      </c>
      <c r="C303" s="37" t="s">
        <v>1217</v>
      </c>
      <c r="D303" s="4" t="s">
        <v>5</v>
      </c>
      <c r="E303" s="4">
        <v>1</v>
      </c>
      <c r="F303" s="38">
        <v>7.76</v>
      </c>
      <c r="G303" s="4">
        <v>2</v>
      </c>
      <c r="H303" s="3">
        <f t="shared" si="10"/>
        <v>15.52</v>
      </c>
    </row>
    <row r="304" spans="1:8" x14ac:dyDescent="0.25">
      <c r="A304" s="2">
        <f t="shared" si="11"/>
        <v>301</v>
      </c>
      <c r="B304" s="39" t="s">
        <v>142</v>
      </c>
      <c r="C304" s="37" t="s">
        <v>1218</v>
      </c>
      <c r="D304" s="4" t="s">
        <v>5</v>
      </c>
      <c r="E304" s="4">
        <v>1</v>
      </c>
      <c r="F304" s="38">
        <v>9.94</v>
      </c>
      <c r="G304" s="4">
        <v>2</v>
      </c>
      <c r="H304" s="3">
        <f t="shared" si="10"/>
        <v>19.88</v>
      </c>
    </row>
    <row r="305" spans="1:8" x14ac:dyDescent="0.25">
      <c r="A305" s="2">
        <f t="shared" si="11"/>
        <v>302</v>
      </c>
      <c r="B305" s="39" t="s">
        <v>143</v>
      </c>
      <c r="C305" s="37" t="s">
        <v>1219</v>
      </c>
      <c r="D305" s="4" t="s">
        <v>5</v>
      </c>
      <c r="E305" s="4">
        <v>1</v>
      </c>
      <c r="F305" s="38">
        <v>12.04</v>
      </c>
      <c r="G305" s="4">
        <v>2</v>
      </c>
      <c r="H305" s="3">
        <f t="shared" si="10"/>
        <v>24.08</v>
      </c>
    </row>
    <row r="306" spans="1:8" x14ac:dyDescent="0.25">
      <c r="A306" s="2">
        <f t="shared" si="11"/>
        <v>303</v>
      </c>
      <c r="B306" s="39" t="s">
        <v>144</v>
      </c>
      <c r="C306" s="37" t="s">
        <v>1220</v>
      </c>
      <c r="D306" s="4" t="s">
        <v>5</v>
      </c>
      <c r="E306" s="4">
        <v>1</v>
      </c>
      <c r="F306" s="38">
        <v>2.72</v>
      </c>
      <c r="G306" s="4">
        <v>2</v>
      </c>
      <c r="H306" s="3">
        <f t="shared" si="10"/>
        <v>5.44</v>
      </c>
    </row>
    <row r="307" spans="1:8" x14ac:dyDescent="0.25">
      <c r="A307" s="2">
        <f t="shared" si="11"/>
        <v>304</v>
      </c>
      <c r="B307" s="39" t="s">
        <v>145</v>
      </c>
      <c r="C307" s="37" t="s">
        <v>1221</v>
      </c>
      <c r="D307" s="4" t="s">
        <v>5</v>
      </c>
      <c r="E307" s="4">
        <v>1</v>
      </c>
      <c r="F307" s="38">
        <v>13.69</v>
      </c>
      <c r="G307" s="4">
        <v>2</v>
      </c>
      <c r="H307" s="3">
        <f t="shared" si="10"/>
        <v>27.38</v>
      </c>
    </row>
    <row r="308" spans="1:8" x14ac:dyDescent="0.25">
      <c r="A308" s="2">
        <f t="shared" si="11"/>
        <v>305</v>
      </c>
      <c r="B308" s="39" t="s">
        <v>146</v>
      </c>
      <c r="C308" s="37" t="s">
        <v>1222</v>
      </c>
      <c r="D308" s="4" t="s">
        <v>5</v>
      </c>
      <c r="E308" s="4">
        <v>1</v>
      </c>
      <c r="F308" s="38">
        <v>13.08</v>
      </c>
      <c r="G308" s="4">
        <v>2</v>
      </c>
      <c r="H308" s="3">
        <f t="shared" si="10"/>
        <v>26.16</v>
      </c>
    </row>
    <row r="309" spans="1:8" x14ac:dyDescent="0.25">
      <c r="A309" s="2">
        <f t="shared" si="11"/>
        <v>306</v>
      </c>
      <c r="B309" s="39" t="s">
        <v>147</v>
      </c>
      <c r="C309" s="37" t="s">
        <v>1223</v>
      </c>
      <c r="D309" s="4" t="s">
        <v>5</v>
      </c>
      <c r="E309" s="4">
        <v>1</v>
      </c>
      <c r="F309" s="38">
        <v>51.05</v>
      </c>
      <c r="G309" s="4">
        <v>2</v>
      </c>
      <c r="H309" s="3">
        <f t="shared" si="10"/>
        <v>102.1</v>
      </c>
    </row>
    <row r="310" spans="1:8" x14ac:dyDescent="0.25">
      <c r="A310" s="2">
        <f t="shared" si="11"/>
        <v>307</v>
      </c>
      <c r="B310" s="39" t="s">
        <v>148</v>
      </c>
      <c r="C310" s="37" t="s">
        <v>1224</v>
      </c>
      <c r="D310" s="4" t="s">
        <v>5</v>
      </c>
      <c r="E310" s="4">
        <v>1</v>
      </c>
      <c r="F310" s="38">
        <v>52.21</v>
      </c>
      <c r="G310" s="4">
        <v>2</v>
      </c>
      <c r="H310" s="3">
        <f t="shared" si="10"/>
        <v>104.42</v>
      </c>
    </row>
    <row r="311" spans="1:8" x14ac:dyDescent="0.25">
      <c r="A311" s="2">
        <f t="shared" si="11"/>
        <v>308</v>
      </c>
      <c r="B311" s="39" t="s">
        <v>149</v>
      </c>
      <c r="C311" s="37" t="s">
        <v>1225</v>
      </c>
      <c r="D311" s="4" t="s">
        <v>5</v>
      </c>
      <c r="E311" s="4">
        <v>1</v>
      </c>
      <c r="F311" s="38">
        <v>326.67</v>
      </c>
      <c r="G311" s="4">
        <v>2</v>
      </c>
      <c r="H311" s="3">
        <f t="shared" si="10"/>
        <v>653.34</v>
      </c>
    </row>
    <row r="312" spans="1:8" x14ac:dyDescent="0.25">
      <c r="A312" s="2">
        <f t="shared" si="11"/>
        <v>309</v>
      </c>
      <c r="B312" s="39" t="s">
        <v>150</v>
      </c>
      <c r="C312" s="37" t="s">
        <v>1226</v>
      </c>
      <c r="D312" s="4" t="s">
        <v>5</v>
      </c>
      <c r="E312" s="4">
        <v>1</v>
      </c>
      <c r="F312" s="38">
        <v>385.47</v>
      </c>
      <c r="G312" s="4">
        <v>2</v>
      </c>
      <c r="H312" s="3">
        <f t="shared" si="10"/>
        <v>770.94</v>
      </c>
    </row>
    <row r="313" spans="1:8" x14ac:dyDescent="0.25">
      <c r="A313" s="2">
        <f t="shared" si="11"/>
        <v>310</v>
      </c>
      <c r="B313" s="39" t="s">
        <v>151</v>
      </c>
      <c r="C313" s="37" t="s">
        <v>1227</v>
      </c>
      <c r="D313" s="4" t="s">
        <v>152</v>
      </c>
      <c r="E313" s="4">
        <v>1</v>
      </c>
      <c r="F313" s="38">
        <v>15.75</v>
      </c>
      <c r="G313" s="4">
        <v>2</v>
      </c>
      <c r="H313" s="3">
        <f t="shared" si="10"/>
        <v>31.5</v>
      </c>
    </row>
    <row r="314" spans="1:8" x14ac:dyDescent="0.25">
      <c r="A314" s="2">
        <f t="shared" si="11"/>
        <v>311</v>
      </c>
      <c r="B314" s="39" t="s">
        <v>153</v>
      </c>
      <c r="C314" s="37" t="s">
        <v>1228</v>
      </c>
      <c r="D314" s="4" t="s">
        <v>5</v>
      </c>
      <c r="E314" s="4">
        <v>1</v>
      </c>
      <c r="F314" s="38">
        <v>7.0000000000000007E-2</v>
      </c>
      <c r="G314" s="4">
        <v>100</v>
      </c>
      <c r="H314" s="3">
        <f t="shared" si="10"/>
        <v>7</v>
      </c>
    </row>
    <row r="315" spans="1:8" x14ac:dyDescent="0.25">
      <c r="A315" s="2">
        <f t="shared" si="11"/>
        <v>312</v>
      </c>
      <c r="B315" s="39" t="s">
        <v>154</v>
      </c>
      <c r="C315" s="37" t="s">
        <v>1229</v>
      </c>
      <c r="D315" s="4" t="s">
        <v>5</v>
      </c>
      <c r="E315" s="4">
        <v>1</v>
      </c>
      <c r="F315" s="38">
        <v>0.15</v>
      </c>
      <c r="G315" s="4">
        <v>50</v>
      </c>
      <c r="H315" s="3">
        <f t="shared" si="10"/>
        <v>7.5</v>
      </c>
    </row>
    <row r="316" spans="1:8" x14ac:dyDescent="0.25">
      <c r="A316" s="2">
        <f t="shared" si="11"/>
        <v>313</v>
      </c>
      <c r="B316" s="39" t="s">
        <v>155</v>
      </c>
      <c r="C316" s="37" t="s">
        <v>1230</v>
      </c>
      <c r="D316" s="4" t="s">
        <v>5</v>
      </c>
      <c r="E316" s="4">
        <v>1</v>
      </c>
      <c r="F316" s="38">
        <v>0.24</v>
      </c>
      <c r="G316" s="4">
        <v>50</v>
      </c>
      <c r="H316" s="3">
        <f t="shared" si="10"/>
        <v>12</v>
      </c>
    </row>
    <row r="317" spans="1:8" x14ac:dyDescent="0.25">
      <c r="A317" s="2">
        <f t="shared" si="11"/>
        <v>314</v>
      </c>
      <c r="B317" s="39" t="s">
        <v>156</v>
      </c>
      <c r="C317" s="37" t="s">
        <v>1231</v>
      </c>
      <c r="D317" s="4" t="s">
        <v>5</v>
      </c>
      <c r="E317" s="4">
        <v>1</v>
      </c>
      <c r="F317" s="38">
        <v>0.11</v>
      </c>
      <c r="G317" s="4">
        <v>50</v>
      </c>
      <c r="H317" s="3">
        <f t="shared" si="10"/>
        <v>5.5</v>
      </c>
    </row>
    <row r="318" spans="1:8" x14ac:dyDescent="0.25">
      <c r="A318" s="2">
        <f t="shared" si="11"/>
        <v>315</v>
      </c>
      <c r="B318" s="39" t="s">
        <v>157</v>
      </c>
      <c r="C318" s="37" t="s">
        <v>1232</v>
      </c>
      <c r="D318" s="4" t="s">
        <v>5</v>
      </c>
      <c r="E318" s="4">
        <v>1</v>
      </c>
      <c r="F318" s="38">
        <v>0.13</v>
      </c>
      <c r="G318" s="4">
        <v>100</v>
      </c>
      <c r="H318" s="3">
        <f t="shared" si="10"/>
        <v>13</v>
      </c>
    </row>
    <row r="319" spans="1:8" x14ac:dyDescent="0.25">
      <c r="A319" s="2">
        <f t="shared" si="11"/>
        <v>316</v>
      </c>
      <c r="B319" s="39" t="s">
        <v>158</v>
      </c>
      <c r="C319" s="37" t="s">
        <v>1233</v>
      </c>
      <c r="D319" s="4" t="s">
        <v>5</v>
      </c>
      <c r="E319" s="4">
        <v>1</v>
      </c>
      <c r="F319" s="38">
        <v>0.82</v>
      </c>
      <c r="G319" s="4">
        <v>50</v>
      </c>
      <c r="H319" s="3">
        <f t="shared" ref="H319:H376" si="13">ROUND(F319*G319,2)</f>
        <v>41</v>
      </c>
    </row>
    <row r="320" spans="1:8" x14ac:dyDescent="0.25">
      <c r="A320" s="2">
        <f t="shared" si="11"/>
        <v>317</v>
      </c>
      <c r="B320" s="39" t="s">
        <v>159</v>
      </c>
      <c r="C320" s="37" t="s">
        <v>1234</v>
      </c>
      <c r="D320" s="4" t="s">
        <v>5</v>
      </c>
      <c r="E320" s="4">
        <v>1</v>
      </c>
      <c r="F320" s="38">
        <v>0.28999999999999998</v>
      </c>
      <c r="G320" s="4">
        <v>50</v>
      </c>
      <c r="H320" s="3">
        <f t="shared" si="13"/>
        <v>14.5</v>
      </c>
    </row>
    <row r="321" spans="1:8" x14ac:dyDescent="0.25">
      <c r="A321" s="2">
        <f t="shared" si="11"/>
        <v>318</v>
      </c>
      <c r="B321" s="39" t="s">
        <v>160</v>
      </c>
      <c r="C321" s="37" t="s">
        <v>1235</v>
      </c>
      <c r="D321" s="4" t="s">
        <v>5</v>
      </c>
      <c r="E321" s="4">
        <v>1</v>
      </c>
      <c r="F321" s="38">
        <v>0.42</v>
      </c>
      <c r="G321" s="4">
        <v>100</v>
      </c>
      <c r="H321" s="3">
        <f t="shared" si="13"/>
        <v>42</v>
      </c>
    </row>
    <row r="322" spans="1:8" x14ac:dyDescent="0.25">
      <c r="A322" s="2">
        <f t="shared" si="11"/>
        <v>319</v>
      </c>
      <c r="B322" s="39" t="s">
        <v>161</v>
      </c>
      <c r="C322" s="37" t="s">
        <v>1236</v>
      </c>
      <c r="D322" s="4" t="s">
        <v>5</v>
      </c>
      <c r="E322" s="4">
        <v>1</v>
      </c>
      <c r="F322" s="38">
        <v>0.9</v>
      </c>
      <c r="G322" s="4">
        <v>50</v>
      </c>
      <c r="H322" s="3">
        <f t="shared" si="13"/>
        <v>45</v>
      </c>
    </row>
    <row r="323" spans="1:8" x14ac:dyDescent="0.25">
      <c r="A323" s="2">
        <f t="shared" si="11"/>
        <v>320</v>
      </c>
      <c r="B323" s="39" t="s">
        <v>162</v>
      </c>
      <c r="C323" s="37" t="s">
        <v>1237</v>
      </c>
      <c r="D323" s="4" t="s">
        <v>5</v>
      </c>
      <c r="E323" s="4">
        <v>1</v>
      </c>
      <c r="F323" s="38">
        <v>1.1200000000000001</v>
      </c>
      <c r="G323" s="4">
        <v>50</v>
      </c>
      <c r="H323" s="3">
        <f t="shared" si="13"/>
        <v>56</v>
      </c>
    </row>
    <row r="324" spans="1:8" x14ac:dyDescent="0.25">
      <c r="A324" s="2">
        <f t="shared" si="11"/>
        <v>321</v>
      </c>
      <c r="B324" s="39" t="s">
        <v>163</v>
      </c>
      <c r="C324" s="37" t="s">
        <v>1238</v>
      </c>
      <c r="D324" s="4" t="s">
        <v>5</v>
      </c>
      <c r="E324" s="4">
        <v>1</v>
      </c>
      <c r="F324" s="38">
        <v>1.58</v>
      </c>
      <c r="G324" s="4">
        <v>50</v>
      </c>
      <c r="H324" s="3">
        <f t="shared" si="13"/>
        <v>79</v>
      </c>
    </row>
    <row r="325" spans="1:8" x14ac:dyDescent="0.25">
      <c r="A325" s="2">
        <f t="shared" si="11"/>
        <v>322</v>
      </c>
      <c r="B325" s="39" t="s">
        <v>164</v>
      </c>
      <c r="C325" s="37" t="s">
        <v>1239</v>
      </c>
      <c r="D325" s="4" t="s">
        <v>5</v>
      </c>
      <c r="E325" s="4">
        <v>1</v>
      </c>
      <c r="F325" s="38">
        <v>0.06</v>
      </c>
      <c r="G325" s="4">
        <v>50</v>
      </c>
      <c r="H325" s="3">
        <f t="shared" si="13"/>
        <v>3</v>
      </c>
    </row>
    <row r="326" spans="1:8" x14ac:dyDescent="0.25">
      <c r="A326" s="2">
        <f t="shared" ref="A326:A378" si="14">ROW(A326)-3</f>
        <v>323</v>
      </c>
      <c r="B326" s="39" t="s">
        <v>165</v>
      </c>
      <c r="C326" s="37" t="s">
        <v>1240</v>
      </c>
      <c r="D326" s="4" t="s">
        <v>5</v>
      </c>
      <c r="E326" s="4">
        <v>1</v>
      </c>
      <c r="F326" s="38">
        <v>0.09</v>
      </c>
      <c r="G326" s="4">
        <v>50</v>
      </c>
      <c r="H326" s="3">
        <f t="shared" si="13"/>
        <v>4.5</v>
      </c>
    </row>
    <row r="327" spans="1:8" x14ac:dyDescent="0.25">
      <c r="A327" s="2">
        <f t="shared" si="14"/>
        <v>324</v>
      </c>
      <c r="B327" s="39" t="s">
        <v>166</v>
      </c>
      <c r="C327" s="37" t="s">
        <v>1241</v>
      </c>
      <c r="D327" s="4" t="s">
        <v>5</v>
      </c>
      <c r="E327" s="4">
        <v>1</v>
      </c>
      <c r="F327" s="38">
        <v>0.08</v>
      </c>
      <c r="G327" s="4">
        <v>50</v>
      </c>
      <c r="H327" s="3">
        <f t="shared" si="13"/>
        <v>4</v>
      </c>
    </row>
    <row r="328" spans="1:8" x14ac:dyDescent="0.25">
      <c r="A328" s="2">
        <f t="shared" si="14"/>
        <v>325</v>
      </c>
      <c r="B328" s="39" t="s">
        <v>167</v>
      </c>
      <c r="C328" s="37" t="s">
        <v>1242</v>
      </c>
      <c r="D328" s="4" t="s">
        <v>5</v>
      </c>
      <c r="E328" s="4">
        <v>1</v>
      </c>
      <c r="F328" s="38">
        <v>0.11</v>
      </c>
      <c r="G328" s="4">
        <v>50</v>
      </c>
      <c r="H328" s="3">
        <f t="shared" si="13"/>
        <v>5.5</v>
      </c>
    </row>
    <row r="329" spans="1:8" x14ac:dyDescent="0.25">
      <c r="A329" s="2">
        <f t="shared" si="14"/>
        <v>326</v>
      </c>
      <c r="B329" s="39" t="s">
        <v>168</v>
      </c>
      <c r="C329" s="37" t="s">
        <v>1243</v>
      </c>
      <c r="D329" s="4" t="s">
        <v>5</v>
      </c>
      <c r="E329" s="4">
        <v>1</v>
      </c>
      <c r="F329" s="38">
        <v>0.22</v>
      </c>
      <c r="G329" s="4">
        <v>50</v>
      </c>
      <c r="H329" s="3">
        <f t="shared" si="13"/>
        <v>11</v>
      </c>
    </row>
    <row r="330" spans="1:8" x14ac:dyDescent="0.25">
      <c r="A330" s="2">
        <f t="shared" si="14"/>
        <v>327</v>
      </c>
      <c r="B330" s="39" t="s">
        <v>169</v>
      </c>
      <c r="C330" s="37" t="s">
        <v>1244</v>
      </c>
      <c r="D330" s="4" t="s">
        <v>5</v>
      </c>
      <c r="E330" s="4">
        <v>1</v>
      </c>
      <c r="F330" s="38">
        <v>0.61</v>
      </c>
      <c r="G330" s="4">
        <v>100</v>
      </c>
      <c r="H330" s="3">
        <f t="shared" si="13"/>
        <v>61</v>
      </c>
    </row>
    <row r="331" spans="1:8" x14ac:dyDescent="0.25">
      <c r="A331" s="2">
        <f t="shared" si="14"/>
        <v>328</v>
      </c>
      <c r="B331" s="39" t="s">
        <v>170</v>
      </c>
      <c r="C331" s="37" t="s">
        <v>1245</v>
      </c>
      <c r="D331" s="4" t="s">
        <v>5</v>
      </c>
      <c r="E331" s="4">
        <v>1</v>
      </c>
      <c r="F331" s="38">
        <v>0.19</v>
      </c>
      <c r="G331" s="4">
        <v>50</v>
      </c>
      <c r="H331" s="3">
        <f t="shared" si="13"/>
        <v>9.5</v>
      </c>
    </row>
    <row r="332" spans="1:8" x14ac:dyDescent="0.25">
      <c r="A332" s="2">
        <f t="shared" si="14"/>
        <v>329</v>
      </c>
      <c r="B332" s="39" t="s">
        <v>634</v>
      </c>
      <c r="C332" s="37" t="s">
        <v>1246</v>
      </c>
      <c r="D332" s="4" t="s">
        <v>5</v>
      </c>
      <c r="E332" s="4">
        <v>1</v>
      </c>
      <c r="F332" s="38">
        <v>0.12</v>
      </c>
      <c r="G332" s="4">
        <v>50</v>
      </c>
      <c r="H332" s="3">
        <f t="shared" si="13"/>
        <v>6</v>
      </c>
    </row>
    <row r="333" spans="1:8" x14ac:dyDescent="0.25">
      <c r="A333" s="2">
        <f t="shared" si="14"/>
        <v>330</v>
      </c>
      <c r="B333" s="39" t="s">
        <v>171</v>
      </c>
      <c r="C333" s="37" t="s">
        <v>1247</v>
      </c>
      <c r="D333" s="4" t="s">
        <v>5</v>
      </c>
      <c r="E333" s="4">
        <v>1</v>
      </c>
      <c r="F333" s="38">
        <v>0.3</v>
      </c>
      <c r="G333" s="4">
        <v>50</v>
      </c>
      <c r="H333" s="3">
        <f t="shared" si="13"/>
        <v>15</v>
      </c>
    </row>
    <row r="334" spans="1:8" x14ac:dyDescent="0.25">
      <c r="A334" s="2">
        <f t="shared" si="14"/>
        <v>331</v>
      </c>
      <c r="B334" s="39" t="s">
        <v>633</v>
      </c>
      <c r="C334" s="37" t="s">
        <v>1248</v>
      </c>
      <c r="D334" s="4" t="s">
        <v>5</v>
      </c>
      <c r="E334" s="4">
        <v>1</v>
      </c>
      <c r="F334" s="38">
        <v>0.27</v>
      </c>
      <c r="G334" s="4">
        <v>700</v>
      </c>
      <c r="H334" s="3">
        <f t="shared" si="13"/>
        <v>189</v>
      </c>
    </row>
    <row r="335" spans="1:8" x14ac:dyDescent="0.25">
      <c r="A335" s="2">
        <f t="shared" si="14"/>
        <v>332</v>
      </c>
      <c r="B335" s="39" t="s">
        <v>632</v>
      </c>
      <c r="C335" s="37" t="s">
        <v>1249</v>
      </c>
      <c r="D335" s="4" t="s">
        <v>5</v>
      </c>
      <c r="E335" s="4">
        <v>1</v>
      </c>
      <c r="F335" s="38">
        <v>0.38</v>
      </c>
      <c r="G335" s="4">
        <v>100</v>
      </c>
      <c r="H335" s="3">
        <f t="shared" si="13"/>
        <v>38</v>
      </c>
    </row>
    <row r="336" spans="1:8" x14ac:dyDescent="0.25">
      <c r="A336" s="2">
        <f t="shared" si="14"/>
        <v>333</v>
      </c>
      <c r="B336" s="39" t="s">
        <v>631</v>
      </c>
      <c r="C336" s="37" t="s">
        <v>1250</v>
      </c>
      <c r="D336" s="4" t="s">
        <v>5</v>
      </c>
      <c r="E336" s="4">
        <v>1</v>
      </c>
      <c r="F336" s="38">
        <v>0.55000000000000004</v>
      </c>
      <c r="G336" s="4">
        <v>100</v>
      </c>
      <c r="H336" s="3">
        <f t="shared" si="13"/>
        <v>55</v>
      </c>
    </row>
    <row r="337" spans="1:8" x14ac:dyDescent="0.25">
      <c r="A337" s="2">
        <f t="shared" si="14"/>
        <v>334</v>
      </c>
      <c r="B337" s="39" t="s">
        <v>172</v>
      </c>
      <c r="C337" s="37" t="s">
        <v>1251</v>
      </c>
      <c r="D337" s="4" t="s">
        <v>5</v>
      </c>
      <c r="E337" s="4">
        <v>1</v>
      </c>
      <c r="F337" s="38">
        <v>0.54</v>
      </c>
      <c r="G337" s="4">
        <v>200</v>
      </c>
      <c r="H337" s="3">
        <f t="shared" si="13"/>
        <v>108</v>
      </c>
    </row>
    <row r="338" spans="1:8" x14ac:dyDescent="0.25">
      <c r="A338" s="2">
        <f t="shared" si="14"/>
        <v>335</v>
      </c>
      <c r="B338" s="39" t="s">
        <v>173</v>
      </c>
      <c r="C338" s="37" t="s">
        <v>1252</v>
      </c>
      <c r="D338" s="4" t="s">
        <v>5</v>
      </c>
      <c r="E338" s="4">
        <v>1</v>
      </c>
      <c r="F338" s="38">
        <v>0.78</v>
      </c>
      <c r="G338" s="4">
        <v>400</v>
      </c>
      <c r="H338" s="3">
        <f t="shared" si="13"/>
        <v>312</v>
      </c>
    </row>
    <row r="339" spans="1:8" x14ac:dyDescent="0.25">
      <c r="A339" s="2">
        <f t="shared" si="14"/>
        <v>336</v>
      </c>
      <c r="B339" s="39" t="s">
        <v>174</v>
      </c>
      <c r="C339" s="37" t="s">
        <v>1253</v>
      </c>
      <c r="D339" s="4" t="s">
        <v>5</v>
      </c>
      <c r="E339" s="4">
        <v>1</v>
      </c>
      <c r="F339" s="38">
        <v>0.03</v>
      </c>
      <c r="G339" s="4">
        <v>100</v>
      </c>
      <c r="H339" s="3">
        <f t="shared" si="13"/>
        <v>3</v>
      </c>
    </row>
    <row r="340" spans="1:8" x14ac:dyDescent="0.25">
      <c r="A340" s="2">
        <f t="shared" si="14"/>
        <v>337</v>
      </c>
      <c r="B340" s="39" t="s">
        <v>175</v>
      </c>
      <c r="C340" s="37" t="s">
        <v>1254</v>
      </c>
      <c r="D340" s="4" t="s">
        <v>5</v>
      </c>
      <c r="E340" s="4">
        <v>1</v>
      </c>
      <c r="F340" s="38">
        <v>1.44</v>
      </c>
      <c r="G340" s="4">
        <v>100</v>
      </c>
      <c r="H340" s="3">
        <f t="shared" si="13"/>
        <v>144</v>
      </c>
    </row>
    <row r="341" spans="1:8" x14ac:dyDescent="0.25">
      <c r="A341" s="2">
        <f t="shared" si="14"/>
        <v>338</v>
      </c>
      <c r="B341" s="39" t="s">
        <v>726</v>
      </c>
      <c r="C341" s="37" t="s">
        <v>1255</v>
      </c>
      <c r="D341" s="4" t="s">
        <v>5</v>
      </c>
      <c r="E341" s="4">
        <v>1</v>
      </c>
      <c r="F341" s="38">
        <v>0.16</v>
      </c>
      <c r="G341" s="4">
        <v>100</v>
      </c>
      <c r="H341" s="3">
        <f t="shared" si="13"/>
        <v>16</v>
      </c>
    </row>
    <row r="342" spans="1:8" x14ac:dyDescent="0.25">
      <c r="A342" s="2">
        <f t="shared" si="14"/>
        <v>339</v>
      </c>
      <c r="B342" s="39" t="s">
        <v>727</v>
      </c>
      <c r="C342" s="37" t="s">
        <v>1256</v>
      </c>
      <c r="D342" s="4" t="s">
        <v>5</v>
      </c>
      <c r="E342" s="4">
        <v>1</v>
      </c>
      <c r="F342" s="38">
        <v>0.32</v>
      </c>
      <c r="G342" s="4">
        <v>100</v>
      </c>
      <c r="H342" s="3">
        <f t="shared" si="13"/>
        <v>32</v>
      </c>
    </row>
    <row r="343" spans="1:8" ht="25.5" x14ac:dyDescent="0.25">
      <c r="A343" s="2">
        <f t="shared" si="14"/>
        <v>340</v>
      </c>
      <c r="B343" s="39" t="s">
        <v>851</v>
      </c>
      <c r="C343" s="37" t="s">
        <v>1257</v>
      </c>
      <c r="D343" s="4" t="s">
        <v>5</v>
      </c>
      <c r="E343" s="4">
        <v>1</v>
      </c>
      <c r="F343" s="38">
        <v>31.92</v>
      </c>
      <c r="G343" s="4">
        <v>10</v>
      </c>
      <c r="H343" s="3">
        <f t="shared" si="13"/>
        <v>319.2</v>
      </c>
    </row>
    <row r="344" spans="1:8" ht="25.5" x14ac:dyDescent="0.25">
      <c r="A344" s="2">
        <f t="shared" si="14"/>
        <v>341</v>
      </c>
      <c r="B344" s="39" t="s">
        <v>852</v>
      </c>
      <c r="C344" s="37" t="s">
        <v>1258</v>
      </c>
      <c r="D344" s="4" t="s">
        <v>5</v>
      </c>
      <c r="E344" s="4">
        <v>1</v>
      </c>
      <c r="F344" s="38">
        <v>41.5</v>
      </c>
      <c r="G344" s="4">
        <v>10</v>
      </c>
      <c r="H344" s="3">
        <f t="shared" si="13"/>
        <v>415</v>
      </c>
    </row>
    <row r="345" spans="1:8" ht="25.5" x14ac:dyDescent="0.25">
      <c r="A345" s="2">
        <f t="shared" si="14"/>
        <v>342</v>
      </c>
      <c r="B345" s="39" t="s">
        <v>853</v>
      </c>
      <c r="C345" s="37" t="s">
        <v>1259</v>
      </c>
      <c r="D345" s="4" t="s">
        <v>5</v>
      </c>
      <c r="E345" s="4">
        <v>1</v>
      </c>
      <c r="F345" s="38">
        <v>78.599999999999994</v>
      </c>
      <c r="G345" s="4">
        <v>10</v>
      </c>
      <c r="H345" s="3">
        <f t="shared" si="13"/>
        <v>786</v>
      </c>
    </row>
    <row r="346" spans="1:8" ht="25.5" x14ac:dyDescent="0.25">
      <c r="A346" s="2">
        <f t="shared" si="14"/>
        <v>343</v>
      </c>
      <c r="B346" s="39" t="s">
        <v>854</v>
      </c>
      <c r="C346" s="37" t="s">
        <v>1260</v>
      </c>
      <c r="D346" s="4" t="s">
        <v>5</v>
      </c>
      <c r="E346" s="4">
        <v>1</v>
      </c>
      <c r="F346" s="38">
        <v>105</v>
      </c>
      <c r="G346" s="4">
        <v>10</v>
      </c>
      <c r="H346" s="3">
        <f t="shared" si="13"/>
        <v>1050</v>
      </c>
    </row>
    <row r="347" spans="1:8" ht="25.5" x14ac:dyDescent="0.25">
      <c r="A347" s="2">
        <f t="shared" si="14"/>
        <v>344</v>
      </c>
      <c r="B347" s="39" t="s">
        <v>855</v>
      </c>
      <c r="C347" s="37" t="s">
        <v>1261</v>
      </c>
      <c r="D347" s="4" t="s">
        <v>5</v>
      </c>
      <c r="E347" s="4">
        <v>1</v>
      </c>
      <c r="F347" s="38">
        <v>124.8</v>
      </c>
      <c r="G347" s="4">
        <v>10</v>
      </c>
      <c r="H347" s="3">
        <f t="shared" si="13"/>
        <v>1248</v>
      </c>
    </row>
    <row r="348" spans="1:8" ht="38.25" x14ac:dyDescent="0.25">
      <c r="A348" s="2">
        <f t="shared" si="14"/>
        <v>345</v>
      </c>
      <c r="B348" s="39" t="s">
        <v>880</v>
      </c>
      <c r="C348" s="37" t="s">
        <v>1262</v>
      </c>
      <c r="D348" s="4" t="s">
        <v>5</v>
      </c>
      <c r="E348" s="4">
        <v>1</v>
      </c>
      <c r="F348" s="38">
        <v>137.97</v>
      </c>
      <c r="G348" s="4">
        <v>20</v>
      </c>
      <c r="H348" s="3">
        <f t="shared" si="13"/>
        <v>2759.4</v>
      </c>
    </row>
    <row r="349" spans="1:8" ht="22.5" customHeight="1" x14ac:dyDescent="0.25">
      <c r="A349" s="2">
        <f t="shared" si="14"/>
        <v>346</v>
      </c>
      <c r="B349" s="42" t="s">
        <v>857</v>
      </c>
      <c r="C349" s="37" t="s">
        <v>1263</v>
      </c>
      <c r="D349" s="4" t="s">
        <v>5</v>
      </c>
      <c r="E349" s="4">
        <v>1</v>
      </c>
      <c r="F349" s="38">
        <v>63.5</v>
      </c>
      <c r="G349" s="4">
        <v>20</v>
      </c>
      <c r="H349" s="3">
        <f t="shared" si="13"/>
        <v>1270</v>
      </c>
    </row>
    <row r="350" spans="1:8" ht="49.9" customHeight="1" x14ac:dyDescent="0.25">
      <c r="A350" s="2">
        <f t="shared" si="14"/>
        <v>347</v>
      </c>
      <c r="B350" s="39" t="s">
        <v>881</v>
      </c>
      <c r="C350" s="37" t="s">
        <v>1264</v>
      </c>
      <c r="D350" s="4" t="s">
        <v>5</v>
      </c>
      <c r="E350" s="4">
        <v>1</v>
      </c>
      <c r="F350" s="38">
        <v>156.63</v>
      </c>
      <c r="G350" s="4">
        <v>10</v>
      </c>
      <c r="H350" s="3">
        <f t="shared" si="13"/>
        <v>1566.3</v>
      </c>
    </row>
    <row r="351" spans="1:8" ht="22.5" customHeight="1" x14ac:dyDescent="0.25">
      <c r="A351" s="2">
        <f t="shared" si="14"/>
        <v>348</v>
      </c>
      <c r="B351" s="42" t="s">
        <v>856</v>
      </c>
      <c r="C351" s="37" t="s">
        <v>1265</v>
      </c>
      <c r="D351" s="4" t="s">
        <v>5</v>
      </c>
      <c r="E351" s="4">
        <v>1</v>
      </c>
      <c r="F351" s="38">
        <v>74.930000000000007</v>
      </c>
      <c r="G351" s="4">
        <v>10</v>
      </c>
      <c r="H351" s="3">
        <f t="shared" si="13"/>
        <v>749.3</v>
      </c>
    </row>
    <row r="352" spans="1:8" ht="25.5" x14ac:dyDescent="0.25">
      <c r="A352" s="2">
        <f t="shared" si="14"/>
        <v>349</v>
      </c>
      <c r="B352" s="39" t="s">
        <v>863</v>
      </c>
      <c r="C352" s="37" t="s">
        <v>1266</v>
      </c>
      <c r="D352" s="4" t="s">
        <v>5</v>
      </c>
      <c r="E352" s="4">
        <v>1</v>
      </c>
      <c r="F352" s="38">
        <v>377.14</v>
      </c>
      <c r="G352" s="4">
        <v>10</v>
      </c>
      <c r="H352" s="3">
        <f t="shared" si="13"/>
        <v>3771.4</v>
      </c>
    </row>
    <row r="353" spans="1:8" ht="54.6" customHeight="1" x14ac:dyDescent="0.25">
      <c r="A353" s="2">
        <f t="shared" si="14"/>
        <v>350</v>
      </c>
      <c r="B353" s="39" t="s">
        <v>860</v>
      </c>
      <c r="C353" s="37" t="s">
        <v>1267</v>
      </c>
      <c r="D353" s="4" t="s">
        <v>5</v>
      </c>
      <c r="E353" s="4">
        <v>1</v>
      </c>
      <c r="F353" s="38">
        <v>110</v>
      </c>
      <c r="G353" s="4">
        <v>300</v>
      </c>
      <c r="H353" s="3">
        <f t="shared" si="13"/>
        <v>33000</v>
      </c>
    </row>
    <row r="354" spans="1:8" ht="25.5" x14ac:dyDescent="0.25">
      <c r="A354" s="2">
        <f t="shared" si="14"/>
        <v>351</v>
      </c>
      <c r="B354" s="39" t="s">
        <v>861</v>
      </c>
      <c r="C354" s="37" t="s">
        <v>1268</v>
      </c>
      <c r="D354" s="4" t="s">
        <v>5</v>
      </c>
      <c r="E354" s="4">
        <v>1</v>
      </c>
      <c r="F354" s="38">
        <v>90</v>
      </c>
      <c r="G354" s="4">
        <v>100</v>
      </c>
      <c r="H354" s="3">
        <f t="shared" si="13"/>
        <v>9000</v>
      </c>
    </row>
    <row r="355" spans="1:8" ht="25.5" x14ac:dyDescent="0.25">
      <c r="A355" s="2">
        <f t="shared" si="14"/>
        <v>352</v>
      </c>
      <c r="B355" s="39" t="s">
        <v>882</v>
      </c>
      <c r="C355" s="37" t="s">
        <v>1269</v>
      </c>
      <c r="D355" s="4" t="s">
        <v>5</v>
      </c>
      <c r="E355" s="4">
        <v>1</v>
      </c>
      <c r="F355" s="38">
        <v>722.63</v>
      </c>
      <c r="G355" s="4">
        <v>1</v>
      </c>
      <c r="H355" s="3">
        <f t="shared" si="13"/>
        <v>722.63</v>
      </c>
    </row>
    <row r="356" spans="1:8" ht="25.5" x14ac:dyDescent="0.25">
      <c r="A356" s="2">
        <f t="shared" si="14"/>
        <v>353</v>
      </c>
      <c r="B356" s="39" t="s">
        <v>883</v>
      </c>
      <c r="C356" s="37" t="s">
        <v>1270</v>
      </c>
      <c r="D356" s="4" t="s">
        <v>5</v>
      </c>
      <c r="E356" s="4">
        <v>1</v>
      </c>
      <c r="F356" s="38">
        <v>745.02</v>
      </c>
      <c r="G356" s="4">
        <v>1</v>
      </c>
      <c r="H356" s="3">
        <f t="shared" si="13"/>
        <v>745.02</v>
      </c>
    </row>
    <row r="357" spans="1:8" ht="38.25" customHeight="1" x14ac:dyDescent="0.25">
      <c r="A357" s="2">
        <f t="shared" si="14"/>
        <v>354</v>
      </c>
      <c r="B357" s="39" t="s">
        <v>858</v>
      </c>
      <c r="C357" s="37" t="s">
        <v>1271</v>
      </c>
      <c r="D357" s="4" t="s">
        <v>5</v>
      </c>
      <c r="E357" s="4">
        <v>1</v>
      </c>
      <c r="F357" s="38">
        <v>652.79999999999995</v>
      </c>
      <c r="G357" s="4">
        <v>10</v>
      </c>
      <c r="H357" s="3">
        <f t="shared" si="13"/>
        <v>6528</v>
      </c>
    </row>
    <row r="358" spans="1:8" ht="48.6" customHeight="1" x14ac:dyDescent="0.25">
      <c r="A358" s="2">
        <f t="shared" si="14"/>
        <v>355</v>
      </c>
      <c r="B358" s="39" t="s">
        <v>884</v>
      </c>
      <c r="C358" s="37" t="s">
        <v>1272</v>
      </c>
      <c r="D358" s="4" t="s">
        <v>5</v>
      </c>
      <c r="E358" s="4">
        <v>1</v>
      </c>
      <c r="F358" s="38">
        <v>414.19</v>
      </c>
      <c r="G358" s="4">
        <v>10</v>
      </c>
      <c r="H358" s="3">
        <f t="shared" si="13"/>
        <v>4141.8999999999996</v>
      </c>
    </row>
    <row r="359" spans="1:8" ht="38.25" x14ac:dyDescent="0.25">
      <c r="A359" s="2">
        <f t="shared" si="14"/>
        <v>356</v>
      </c>
      <c r="B359" s="40" t="s">
        <v>864</v>
      </c>
      <c r="C359" s="37" t="s">
        <v>1273</v>
      </c>
      <c r="D359" s="4" t="s">
        <v>5</v>
      </c>
      <c r="E359" s="4">
        <v>1</v>
      </c>
      <c r="F359" s="38">
        <v>336.95</v>
      </c>
      <c r="G359" s="4">
        <v>1</v>
      </c>
      <c r="H359" s="3">
        <f t="shared" si="13"/>
        <v>336.95</v>
      </c>
    </row>
    <row r="360" spans="1:8" ht="25.5" x14ac:dyDescent="0.25">
      <c r="A360" s="2">
        <f t="shared" si="14"/>
        <v>357</v>
      </c>
      <c r="B360" s="39" t="s">
        <v>892</v>
      </c>
      <c r="C360" s="37" t="s">
        <v>1274</v>
      </c>
      <c r="D360" s="4" t="s">
        <v>5</v>
      </c>
      <c r="E360" s="4">
        <v>1</v>
      </c>
      <c r="F360" s="38">
        <v>228.8</v>
      </c>
      <c r="G360" s="4">
        <v>1</v>
      </c>
      <c r="H360" s="3">
        <f t="shared" si="13"/>
        <v>228.8</v>
      </c>
    </row>
    <row r="361" spans="1:8" ht="44.25" customHeight="1" x14ac:dyDescent="0.25">
      <c r="A361" s="2">
        <f t="shared" si="14"/>
        <v>358</v>
      </c>
      <c r="B361" s="39" t="s">
        <v>895</v>
      </c>
      <c r="C361" s="37" t="s">
        <v>1275</v>
      </c>
      <c r="D361" s="4" t="s">
        <v>5</v>
      </c>
      <c r="E361" s="4">
        <v>1</v>
      </c>
      <c r="F361" s="38">
        <v>328.9</v>
      </c>
      <c r="G361" s="4">
        <v>1</v>
      </c>
      <c r="H361" s="3">
        <f t="shared" si="13"/>
        <v>328.9</v>
      </c>
    </row>
    <row r="362" spans="1:8" x14ac:dyDescent="0.25">
      <c r="A362" s="2">
        <f t="shared" si="14"/>
        <v>359</v>
      </c>
      <c r="B362" s="39" t="s">
        <v>885</v>
      </c>
      <c r="C362" s="37" t="s">
        <v>1276</v>
      </c>
      <c r="D362" s="4" t="s">
        <v>5</v>
      </c>
      <c r="E362" s="4">
        <v>1</v>
      </c>
      <c r="F362" s="38">
        <v>115.89</v>
      </c>
      <c r="G362" s="4">
        <v>10</v>
      </c>
      <c r="H362" s="3">
        <f t="shared" si="13"/>
        <v>1158.9000000000001</v>
      </c>
    </row>
    <row r="363" spans="1:8" ht="25.5" x14ac:dyDescent="0.25">
      <c r="A363" s="2">
        <f t="shared" si="14"/>
        <v>360</v>
      </c>
      <c r="B363" s="45" t="s">
        <v>862</v>
      </c>
      <c r="C363" s="37" t="s">
        <v>1277</v>
      </c>
      <c r="D363" s="4" t="s">
        <v>5</v>
      </c>
      <c r="E363" s="4">
        <v>1</v>
      </c>
      <c r="F363" s="38">
        <v>189.26</v>
      </c>
      <c r="G363" s="4">
        <v>10</v>
      </c>
      <c r="H363" s="3">
        <f t="shared" si="13"/>
        <v>1892.6</v>
      </c>
    </row>
    <row r="364" spans="1:8" ht="25.5" x14ac:dyDescent="0.25">
      <c r="A364" s="2">
        <f t="shared" si="14"/>
        <v>361</v>
      </c>
      <c r="B364" s="47" t="s">
        <v>859</v>
      </c>
      <c r="C364" s="37" t="s">
        <v>1278</v>
      </c>
      <c r="D364" s="4" t="s">
        <v>5</v>
      </c>
      <c r="E364" s="4">
        <v>1</v>
      </c>
      <c r="F364" s="38">
        <v>73.61</v>
      </c>
      <c r="G364" s="4">
        <v>20</v>
      </c>
      <c r="H364" s="3">
        <f t="shared" si="13"/>
        <v>1472.2</v>
      </c>
    </row>
    <row r="365" spans="1:8" ht="17.25" customHeight="1" x14ac:dyDescent="0.25">
      <c r="A365" s="2">
        <f t="shared" si="14"/>
        <v>362</v>
      </c>
      <c r="B365" s="39" t="s">
        <v>561</v>
      </c>
      <c r="C365" s="37" t="s">
        <v>1279</v>
      </c>
      <c r="D365" s="4" t="s">
        <v>5</v>
      </c>
      <c r="E365" s="4">
        <v>1</v>
      </c>
      <c r="F365" s="38">
        <v>114.51</v>
      </c>
      <c r="G365" s="4">
        <v>5</v>
      </c>
      <c r="H365" s="3">
        <f t="shared" si="13"/>
        <v>572.54999999999995</v>
      </c>
    </row>
    <row r="366" spans="1:8" ht="26.25" customHeight="1" x14ac:dyDescent="0.25">
      <c r="A366" s="2">
        <f t="shared" si="14"/>
        <v>363</v>
      </c>
      <c r="B366" s="39" t="s">
        <v>620</v>
      </c>
      <c r="C366" s="37" t="s">
        <v>1280</v>
      </c>
      <c r="D366" s="4" t="s">
        <v>5</v>
      </c>
      <c r="E366" s="4">
        <v>1</v>
      </c>
      <c r="F366" s="38">
        <v>72.42</v>
      </c>
      <c r="G366" s="4">
        <v>5</v>
      </c>
      <c r="H366" s="3">
        <f t="shared" si="13"/>
        <v>362.1</v>
      </c>
    </row>
    <row r="367" spans="1:8" ht="18" customHeight="1" x14ac:dyDescent="0.25">
      <c r="A367" s="2">
        <f t="shared" si="14"/>
        <v>364</v>
      </c>
      <c r="B367" s="39" t="s">
        <v>562</v>
      </c>
      <c r="C367" s="37" t="s">
        <v>1281</v>
      </c>
      <c r="D367" s="4" t="s">
        <v>5</v>
      </c>
      <c r="E367" s="4">
        <v>1</v>
      </c>
      <c r="F367" s="38">
        <v>123.65</v>
      </c>
      <c r="G367" s="4">
        <v>5</v>
      </c>
      <c r="H367" s="3">
        <f t="shared" si="13"/>
        <v>618.25</v>
      </c>
    </row>
    <row r="368" spans="1:8" ht="25.5" customHeight="1" x14ac:dyDescent="0.25">
      <c r="A368" s="2">
        <f t="shared" si="14"/>
        <v>365</v>
      </c>
      <c r="B368" s="39" t="s">
        <v>621</v>
      </c>
      <c r="C368" s="37" t="s">
        <v>1282</v>
      </c>
      <c r="D368" s="4" t="s">
        <v>5</v>
      </c>
      <c r="E368" s="4">
        <v>1</v>
      </c>
      <c r="F368" s="38">
        <v>84.84</v>
      </c>
      <c r="G368" s="4">
        <v>5</v>
      </c>
      <c r="H368" s="3">
        <f t="shared" si="13"/>
        <v>424.2</v>
      </c>
    </row>
    <row r="369" spans="1:8" x14ac:dyDescent="0.25">
      <c r="A369" s="2">
        <f t="shared" si="14"/>
        <v>366</v>
      </c>
      <c r="B369" s="39" t="s">
        <v>847</v>
      </c>
      <c r="C369" s="37" t="s">
        <v>1283</v>
      </c>
      <c r="D369" s="4" t="s">
        <v>5</v>
      </c>
      <c r="E369" s="4">
        <v>1</v>
      </c>
      <c r="F369" s="38">
        <v>131.6</v>
      </c>
      <c r="G369" s="4">
        <v>30</v>
      </c>
      <c r="H369" s="3">
        <f t="shared" si="13"/>
        <v>3948</v>
      </c>
    </row>
    <row r="370" spans="1:8" ht="29.45" customHeight="1" x14ac:dyDescent="0.25">
      <c r="A370" s="2">
        <f t="shared" si="14"/>
        <v>367</v>
      </c>
      <c r="B370" s="39" t="s">
        <v>848</v>
      </c>
      <c r="C370" s="37" t="s">
        <v>1284</v>
      </c>
      <c r="D370" s="4" t="s">
        <v>5</v>
      </c>
      <c r="E370" s="4">
        <v>1</v>
      </c>
      <c r="F370" s="38">
        <v>263.2</v>
      </c>
      <c r="G370" s="4">
        <v>20</v>
      </c>
      <c r="H370" s="3">
        <f t="shared" si="13"/>
        <v>5264</v>
      </c>
    </row>
    <row r="371" spans="1:8" x14ac:dyDescent="0.25">
      <c r="A371" s="2">
        <f t="shared" si="14"/>
        <v>368</v>
      </c>
      <c r="B371" s="39" t="s">
        <v>849</v>
      </c>
      <c r="C371" s="37" t="s">
        <v>1285</v>
      </c>
      <c r="D371" s="4" t="s">
        <v>5</v>
      </c>
      <c r="E371" s="4">
        <v>1</v>
      </c>
      <c r="F371" s="38">
        <v>278.60000000000002</v>
      </c>
      <c r="G371" s="4">
        <v>20</v>
      </c>
      <c r="H371" s="3">
        <f t="shared" si="13"/>
        <v>5572</v>
      </c>
    </row>
    <row r="372" spans="1:8" x14ac:dyDescent="0.25">
      <c r="A372" s="2">
        <f t="shared" si="14"/>
        <v>369</v>
      </c>
      <c r="B372" s="39" t="s">
        <v>850</v>
      </c>
      <c r="C372" s="37" t="s">
        <v>1286</v>
      </c>
      <c r="D372" s="4" t="s">
        <v>5</v>
      </c>
      <c r="E372" s="4">
        <v>1</v>
      </c>
      <c r="F372" s="38">
        <v>170.1</v>
      </c>
      <c r="G372" s="4">
        <v>20</v>
      </c>
      <c r="H372" s="3">
        <f t="shared" si="13"/>
        <v>3402</v>
      </c>
    </row>
    <row r="373" spans="1:8" ht="29.45" customHeight="1" x14ac:dyDescent="0.25">
      <c r="A373" s="2">
        <f t="shared" si="14"/>
        <v>370</v>
      </c>
      <c r="B373" s="39" t="s">
        <v>886</v>
      </c>
      <c r="C373" s="37" t="s">
        <v>1287</v>
      </c>
      <c r="D373" s="4" t="s">
        <v>5</v>
      </c>
      <c r="E373" s="4">
        <v>1</v>
      </c>
      <c r="F373" s="38">
        <v>706.4</v>
      </c>
      <c r="G373" s="4">
        <v>10</v>
      </c>
      <c r="H373" s="3">
        <f t="shared" si="13"/>
        <v>7064</v>
      </c>
    </row>
    <row r="374" spans="1:8" x14ac:dyDescent="0.25">
      <c r="A374" s="2">
        <f t="shared" si="14"/>
        <v>371</v>
      </c>
      <c r="B374" s="39" t="s">
        <v>460</v>
      </c>
      <c r="C374" s="37" t="s">
        <v>1288</v>
      </c>
      <c r="D374" s="4" t="s">
        <v>5</v>
      </c>
      <c r="E374" s="4">
        <v>1</v>
      </c>
      <c r="F374" s="38">
        <v>40.950000000000003</v>
      </c>
      <c r="G374" s="4">
        <v>20</v>
      </c>
      <c r="H374" s="3">
        <f t="shared" si="13"/>
        <v>819</v>
      </c>
    </row>
    <row r="375" spans="1:8" x14ac:dyDescent="0.25">
      <c r="A375" s="2">
        <f t="shared" si="14"/>
        <v>372</v>
      </c>
      <c r="B375" s="39" t="s">
        <v>461</v>
      </c>
      <c r="C375" s="37" t="s">
        <v>1289</v>
      </c>
      <c r="D375" s="4" t="s">
        <v>5</v>
      </c>
      <c r="E375" s="4">
        <v>1</v>
      </c>
      <c r="F375" s="38">
        <v>59.15</v>
      </c>
      <c r="G375" s="4">
        <v>20</v>
      </c>
      <c r="H375" s="3">
        <f t="shared" si="13"/>
        <v>1183</v>
      </c>
    </row>
    <row r="376" spans="1:8" x14ac:dyDescent="0.25">
      <c r="A376" s="2">
        <f t="shared" si="14"/>
        <v>373</v>
      </c>
      <c r="B376" s="39" t="s">
        <v>459</v>
      </c>
      <c r="C376" s="37" t="s">
        <v>1290</v>
      </c>
      <c r="D376" s="4" t="s">
        <v>5</v>
      </c>
      <c r="E376" s="4">
        <v>1</v>
      </c>
      <c r="F376" s="38">
        <v>33.15</v>
      </c>
      <c r="G376" s="4">
        <v>20</v>
      </c>
      <c r="H376" s="3">
        <f t="shared" si="13"/>
        <v>663</v>
      </c>
    </row>
    <row r="377" spans="1:8" x14ac:dyDescent="0.25">
      <c r="A377" s="2">
        <f t="shared" si="14"/>
        <v>374</v>
      </c>
      <c r="B377" s="43" t="s">
        <v>627</v>
      </c>
      <c r="C377" s="37" t="s">
        <v>1291</v>
      </c>
      <c r="D377" s="4" t="s">
        <v>5</v>
      </c>
      <c r="E377" s="4">
        <v>1</v>
      </c>
      <c r="F377" s="38">
        <v>48.75</v>
      </c>
      <c r="G377" s="4">
        <v>20</v>
      </c>
      <c r="H377" s="3">
        <f t="shared" ref="H377:H437" si="15">ROUND(F377*G377,2)</f>
        <v>975</v>
      </c>
    </row>
    <row r="378" spans="1:8" ht="25.5" x14ac:dyDescent="0.25">
      <c r="A378" s="2">
        <f t="shared" si="14"/>
        <v>375</v>
      </c>
      <c r="B378" s="39" t="s">
        <v>441</v>
      </c>
      <c r="C378" s="37" t="s">
        <v>1292</v>
      </c>
      <c r="D378" s="4" t="s">
        <v>5</v>
      </c>
      <c r="E378" s="4">
        <v>1</v>
      </c>
      <c r="F378" s="38">
        <v>60.5</v>
      </c>
      <c r="G378" s="4">
        <v>20</v>
      </c>
      <c r="H378" s="3">
        <f t="shared" si="15"/>
        <v>1210</v>
      </c>
    </row>
    <row r="379" spans="1:8" ht="25.5" x14ac:dyDescent="0.25">
      <c r="A379" s="2">
        <f t="shared" ref="A379:A442" si="16">ROW(A379)-3</f>
        <v>376</v>
      </c>
      <c r="B379" s="39" t="s">
        <v>563</v>
      </c>
      <c r="C379" s="37" t="s">
        <v>1293</v>
      </c>
      <c r="D379" s="4" t="s">
        <v>5</v>
      </c>
      <c r="E379" s="4">
        <v>1</v>
      </c>
      <c r="F379" s="38">
        <v>38.450000000000003</v>
      </c>
      <c r="G379" s="4">
        <v>5</v>
      </c>
      <c r="H379" s="3">
        <f t="shared" si="15"/>
        <v>192.25</v>
      </c>
    </row>
    <row r="380" spans="1:8" ht="25.5" x14ac:dyDescent="0.25">
      <c r="A380" s="2">
        <f t="shared" si="16"/>
        <v>377</v>
      </c>
      <c r="B380" s="39" t="s">
        <v>839</v>
      </c>
      <c r="C380" s="37" t="s">
        <v>1294</v>
      </c>
      <c r="D380" s="4" t="s">
        <v>5</v>
      </c>
      <c r="E380" s="4">
        <v>1</v>
      </c>
      <c r="F380" s="38">
        <v>438.1</v>
      </c>
      <c r="G380" s="4">
        <v>10</v>
      </c>
      <c r="H380" s="3">
        <f t="shared" si="15"/>
        <v>4381</v>
      </c>
    </row>
    <row r="381" spans="1:8" ht="25.5" x14ac:dyDescent="0.25">
      <c r="A381" s="2">
        <f t="shared" si="16"/>
        <v>378</v>
      </c>
      <c r="B381" s="39" t="s">
        <v>840</v>
      </c>
      <c r="C381" s="37" t="s">
        <v>1295</v>
      </c>
      <c r="D381" s="4" t="s">
        <v>5</v>
      </c>
      <c r="E381" s="4">
        <v>1</v>
      </c>
      <c r="F381" s="38">
        <v>495.95</v>
      </c>
      <c r="G381" s="4">
        <v>10</v>
      </c>
      <c r="H381" s="3">
        <f t="shared" si="15"/>
        <v>4959.5</v>
      </c>
    </row>
    <row r="382" spans="1:8" ht="25.5" x14ac:dyDescent="0.25">
      <c r="A382" s="2">
        <f t="shared" si="16"/>
        <v>379</v>
      </c>
      <c r="B382" s="39" t="s">
        <v>841</v>
      </c>
      <c r="C382" s="37" t="s">
        <v>1296</v>
      </c>
      <c r="D382" s="4" t="s">
        <v>5</v>
      </c>
      <c r="E382" s="4">
        <v>1</v>
      </c>
      <c r="F382" s="38">
        <v>525.20000000000005</v>
      </c>
      <c r="G382" s="4">
        <v>1</v>
      </c>
      <c r="H382" s="3">
        <f t="shared" si="15"/>
        <v>525.20000000000005</v>
      </c>
    </row>
    <row r="383" spans="1:8" ht="44.45" customHeight="1" x14ac:dyDescent="0.25">
      <c r="A383" s="2">
        <f t="shared" si="16"/>
        <v>380</v>
      </c>
      <c r="B383" s="39" t="s">
        <v>893</v>
      </c>
      <c r="C383" s="37" t="s">
        <v>1297</v>
      </c>
      <c r="D383" s="4" t="s">
        <v>5</v>
      </c>
      <c r="E383" s="4">
        <v>1</v>
      </c>
      <c r="F383" s="38">
        <v>43.5</v>
      </c>
      <c r="G383" s="4">
        <v>50</v>
      </c>
      <c r="H383" s="3">
        <f t="shared" si="15"/>
        <v>2175</v>
      </c>
    </row>
    <row r="384" spans="1:8" ht="46.15" customHeight="1" x14ac:dyDescent="0.25">
      <c r="A384" s="2">
        <f t="shared" si="16"/>
        <v>381</v>
      </c>
      <c r="B384" s="39" t="s">
        <v>894</v>
      </c>
      <c r="C384" s="37" t="s">
        <v>1298</v>
      </c>
      <c r="D384" s="4" t="s">
        <v>5</v>
      </c>
      <c r="E384" s="4">
        <v>1</v>
      </c>
      <c r="F384" s="38">
        <v>52.13</v>
      </c>
      <c r="G384" s="4">
        <v>50</v>
      </c>
      <c r="H384" s="3">
        <f t="shared" si="15"/>
        <v>2606.5</v>
      </c>
    </row>
    <row r="385" spans="1:8" x14ac:dyDescent="0.25">
      <c r="A385" s="2">
        <f t="shared" si="16"/>
        <v>382</v>
      </c>
      <c r="B385" s="39" t="s">
        <v>176</v>
      </c>
      <c r="C385" s="37" t="s">
        <v>1299</v>
      </c>
      <c r="D385" s="4" t="s">
        <v>5</v>
      </c>
      <c r="E385" s="4">
        <v>1</v>
      </c>
      <c r="F385" s="38">
        <v>3.25</v>
      </c>
      <c r="G385" s="4">
        <v>1</v>
      </c>
      <c r="H385" s="3">
        <f t="shared" si="15"/>
        <v>3.25</v>
      </c>
    </row>
    <row r="386" spans="1:8" x14ac:dyDescent="0.25">
      <c r="A386" s="2">
        <f t="shared" si="16"/>
        <v>383</v>
      </c>
      <c r="B386" s="39" t="s">
        <v>177</v>
      </c>
      <c r="C386" s="37" t="s">
        <v>1300</v>
      </c>
      <c r="D386" s="4" t="s">
        <v>5</v>
      </c>
      <c r="E386" s="4">
        <v>1</v>
      </c>
      <c r="F386" s="38">
        <v>1.85</v>
      </c>
      <c r="G386" s="4">
        <v>2</v>
      </c>
      <c r="H386" s="3">
        <f t="shared" si="15"/>
        <v>3.7</v>
      </c>
    </row>
    <row r="387" spans="1:8" x14ac:dyDescent="0.25">
      <c r="A387" s="2">
        <f t="shared" si="16"/>
        <v>384</v>
      </c>
      <c r="B387" s="39" t="s">
        <v>564</v>
      </c>
      <c r="C387" s="37" t="s">
        <v>1301</v>
      </c>
      <c r="D387" s="4" t="s">
        <v>5</v>
      </c>
      <c r="E387" s="4">
        <v>1</v>
      </c>
      <c r="F387" s="38">
        <v>240.45</v>
      </c>
      <c r="G387" s="4">
        <v>2</v>
      </c>
      <c r="H387" s="3">
        <f t="shared" si="15"/>
        <v>480.9</v>
      </c>
    </row>
    <row r="388" spans="1:8" ht="33.6" customHeight="1" x14ac:dyDescent="0.25">
      <c r="A388" s="2">
        <f t="shared" si="16"/>
        <v>385</v>
      </c>
      <c r="B388" s="39" t="s">
        <v>865</v>
      </c>
      <c r="C388" s="37" t="s">
        <v>1302</v>
      </c>
      <c r="D388" s="4" t="s">
        <v>5</v>
      </c>
      <c r="E388" s="4">
        <v>1</v>
      </c>
      <c r="F388" s="38">
        <v>158.69</v>
      </c>
      <c r="G388" s="4">
        <v>50</v>
      </c>
      <c r="H388" s="3">
        <f t="shared" si="15"/>
        <v>7934.5</v>
      </c>
    </row>
    <row r="389" spans="1:8" ht="38.25" x14ac:dyDescent="0.25">
      <c r="A389" s="2">
        <f t="shared" si="16"/>
        <v>386</v>
      </c>
      <c r="B389" s="39" t="s">
        <v>866</v>
      </c>
      <c r="C389" s="37" t="s">
        <v>1303</v>
      </c>
      <c r="D389" s="4" t="s">
        <v>5</v>
      </c>
      <c r="E389" s="4">
        <v>1</v>
      </c>
      <c r="F389" s="38">
        <v>210.41</v>
      </c>
      <c r="G389" s="4">
        <v>50</v>
      </c>
      <c r="H389" s="3">
        <f t="shared" si="15"/>
        <v>10520.5</v>
      </c>
    </row>
    <row r="390" spans="1:8" ht="34.15" customHeight="1" x14ac:dyDescent="0.25">
      <c r="A390" s="2">
        <f t="shared" si="16"/>
        <v>387</v>
      </c>
      <c r="B390" s="39" t="s">
        <v>887</v>
      </c>
      <c r="C390" s="37" t="s">
        <v>1304</v>
      </c>
      <c r="D390" s="4" t="s">
        <v>5</v>
      </c>
      <c r="E390" s="4">
        <v>1</v>
      </c>
      <c r="F390" s="38">
        <v>235.26</v>
      </c>
      <c r="G390" s="4">
        <v>5</v>
      </c>
      <c r="H390" s="3">
        <f t="shared" si="15"/>
        <v>1176.3</v>
      </c>
    </row>
    <row r="391" spans="1:8" x14ac:dyDescent="0.25">
      <c r="A391" s="2">
        <f t="shared" si="16"/>
        <v>388</v>
      </c>
      <c r="B391" s="39" t="s">
        <v>178</v>
      </c>
      <c r="C391" s="37" t="s">
        <v>1305</v>
      </c>
      <c r="D391" s="4" t="s">
        <v>179</v>
      </c>
      <c r="E391" s="4">
        <v>1</v>
      </c>
      <c r="F391" s="38">
        <v>356.4</v>
      </c>
      <c r="G391" s="4">
        <f>1</f>
        <v>1</v>
      </c>
      <c r="H391" s="3">
        <f t="shared" si="15"/>
        <v>356.4</v>
      </c>
    </row>
    <row r="392" spans="1:8" x14ac:dyDescent="0.25">
      <c r="A392" s="2">
        <f t="shared" si="16"/>
        <v>389</v>
      </c>
      <c r="B392" s="39" t="s">
        <v>565</v>
      </c>
      <c r="C392" s="37" t="s">
        <v>1306</v>
      </c>
      <c r="D392" s="4" t="s">
        <v>8</v>
      </c>
      <c r="E392" s="4">
        <v>1</v>
      </c>
      <c r="F392" s="38">
        <v>6.4</v>
      </c>
      <c r="G392" s="4">
        <v>10</v>
      </c>
      <c r="H392" s="3">
        <f t="shared" si="15"/>
        <v>64</v>
      </c>
    </row>
    <row r="393" spans="1:8" x14ac:dyDescent="0.25">
      <c r="A393" s="2">
        <f t="shared" si="16"/>
        <v>390</v>
      </c>
      <c r="B393" s="39" t="s">
        <v>630</v>
      </c>
      <c r="C393" s="37" t="s">
        <v>1307</v>
      </c>
      <c r="D393" s="4" t="s">
        <v>5</v>
      </c>
      <c r="E393" s="4">
        <v>1</v>
      </c>
      <c r="F393" s="38">
        <v>14.4</v>
      </c>
      <c r="G393" s="4">
        <v>10</v>
      </c>
      <c r="H393" s="3">
        <f t="shared" si="15"/>
        <v>144</v>
      </c>
    </row>
    <row r="394" spans="1:8" x14ac:dyDescent="0.25">
      <c r="A394" s="2">
        <f t="shared" si="16"/>
        <v>391</v>
      </c>
      <c r="B394" s="39" t="s">
        <v>566</v>
      </c>
      <c r="C394" s="37" t="s">
        <v>1308</v>
      </c>
      <c r="D394" s="4" t="s">
        <v>5</v>
      </c>
      <c r="E394" s="4">
        <v>1</v>
      </c>
      <c r="F394" s="38">
        <v>29.45</v>
      </c>
      <c r="G394" s="4">
        <v>20</v>
      </c>
      <c r="H394" s="3">
        <f t="shared" si="15"/>
        <v>589</v>
      </c>
    </row>
    <row r="395" spans="1:8" x14ac:dyDescent="0.25">
      <c r="A395" s="2">
        <f t="shared" si="16"/>
        <v>392</v>
      </c>
      <c r="B395" s="39" t="s">
        <v>728</v>
      </c>
      <c r="C395" s="37" t="s">
        <v>1309</v>
      </c>
      <c r="D395" s="4" t="s">
        <v>5</v>
      </c>
      <c r="E395" s="4">
        <v>1</v>
      </c>
      <c r="F395" s="38">
        <v>42.88</v>
      </c>
      <c r="G395" s="4">
        <v>1</v>
      </c>
      <c r="H395" s="3">
        <f t="shared" ref="H395" si="17">ROUND(F395*G395,2)</f>
        <v>42.88</v>
      </c>
    </row>
    <row r="396" spans="1:8" x14ac:dyDescent="0.25">
      <c r="A396" s="2">
        <f t="shared" si="16"/>
        <v>393</v>
      </c>
      <c r="B396" s="39" t="s">
        <v>729</v>
      </c>
      <c r="C396" s="37" t="s">
        <v>1310</v>
      </c>
      <c r="D396" s="4" t="s">
        <v>5</v>
      </c>
      <c r="E396" s="4">
        <v>1</v>
      </c>
      <c r="F396" s="38">
        <v>63.6</v>
      </c>
      <c r="G396" s="4">
        <v>1</v>
      </c>
      <c r="H396" s="3">
        <f t="shared" si="15"/>
        <v>63.6</v>
      </c>
    </row>
    <row r="397" spans="1:8" x14ac:dyDescent="0.25">
      <c r="A397" s="2">
        <f t="shared" si="16"/>
        <v>394</v>
      </c>
      <c r="B397" s="39" t="s">
        <v>180</v>
      </c>
      <c r="C397" s="37" t="s">
        <v>1311</v>
      </c>
      <c r="D397" s="4" t="s">
        <v>5</v>
      </c>
      <c r="E397" s="4">
        <v>1</v>
      </c>
      <c r="F397" s="38">
        <v>23.07</v>
      </c>
      <c r="G397" s="4">
        <f>4</f>
        <v>4</v>
      </c>
      <c r="H397" s="3">
        <f t="shared" si="15"/>
        <v>92.28</v>
      </c>
    </row>
    <row r="398" spans="1:8" x14ac:dyDescent="0.25">
      <c r="A398" s="2">
        <f t="shared" si="16"/>
        <v>395</v>
      </c>
      <c r="B398" s="39" t="s">
        <v>730</v>
      </c>
      <c r="C398" s="37" t="s">
        <v>1312</v>
      </c>
      <c r="D398" s="4" t="s">
        <v>5</v>
      </c>
      <c r="E398" s="4">
        <v>1</v>
      </c>
      <c r="F398" s="38">
        <v>50.63</v>
      </c>
      <c r="G398" s="4">
        <v>2</v>
      </c>
      <c r="H398" s="3">
        <f t="shared" si="15"/>
        <v>101.26</v>
      </c>
    </row>
    <row r="399" spans="1:8" x14ac:dyDescent="0.25">
      <c r="A399" s="2">
        <f t="shared" si="16"/>
        <v>396</v>
      </c>
      <c r="B399" s="39" t="s">
        <v>731</v>
      </c>
      <c r="C399" s="37" t="s">
        <v>1312</v>
      </c>
      <c r="D399" s="4" t="s">
        <v>5</v>
      </c>
      <c r="E399" s="4">
        <v>1</v>
      </c>
      <c r="F399" s="38">
        <v>50.63</v>
      </c>
      <c r="G399" s="4">
        <v>2</v>
      </c>
      <c r="H399" s="3">
        <f t="shared" si="15"/>
        <v>101.26</v>
      </c>
    </row>
    <row r="400" spans="1:8" x14ac:dyDescent="0.25">
      <c r="A400" s="2">
        <f t="shared" si="16"/>
        <v>397</v>
      </c>
      <c r="B400" s="39" t="s">
        <v>181</v>
      </c>
      <c r="C400" s="37" t="s">
        <v>1313</v>
      </c>
      <c r="D400" s="4" t="s">
        <v>5</v>
      </c>
      <c r="E400" s="4">
        <v>1</v>
      </c>
      <c r="F400" s="38">
        <v>38.200000000000003</v>
      </c>
      <c r="G400" s="4">
        <v>5</v>
      </c>
      <c r="H400" s="3">
        <f t="shared" si="15"/>
        <v>191</v>
      </c>
    </row>
    <row r="401" spans="1:8" x14ac:dyDescent="0.25">
      <c r="A401" s="2">
        <f t="shared" si="16"/>
        <v>398</v>
      </c>
      <c r="B401" s="39" t="s">
        <v>442</v>
      </c>
      <c r="C401" s="37" t="s">
        <v>1314</v>
      </c>
      <c r="D401" s="4" t="s">
        <v>8</v>
      </c>
      <c r="E401" s="4">
        <v>1</v>
      </c>
      <c r="F401" s="38">
        <v>1.01</v>
      </c>
      <c r="G401" s="4">
        <v>3000</v>
      </c>
      <c r="H401" s="3">
        <f t="shared" si="15"/>
        <v>3030</v>
      </c>
    </row>
    <row r="402" spans="1:8" x14ac:dyDescent="0.25">
      <c r="A402" s="2">
        <f t="shared" si="16"/>
        <v>399</v>
      </c>
      <c r="B402" s="39" t="s">
        <v>443</v>
      </c>
      <c r="C402" s="37" t="s">
        <v>1315</v>
      </c>
      <c r="D402" s="4" t="s">
        <v>8</v>
      </c>
      <c r="E402" s="4">
        <v>1</v>
      </c>
      <c r="F402" s="38">
        <v>1.38</v>
      </c>
      <c r="G402" s="4">
        <v>1000</v>
      </c>
      <c r="H402" s="3">
        <f t="shared" si="15"/>
        <v>1380</v>
      </c>
    </row>
    <row r="403" spans="1:8" x14ac:dyDescent="0.25">
      <c r="A403" s="2">
        <f t="shared" si="16"/>
        <v>400</v>
      </c>
      <c r="B403" s="39" t="s">
        <v>567</v>
      </c>
      <c r="C403" s="37" t="s">
        <v>1316</v>
      </c>
      <c r="D403" s="4" t="s">
        <v>8</v>
      </c>
      <c r="E403" s="4">
        <v>1</v>
      </c>
      <c r="F403" s="38">
        <v>2.4699999999999998</v>
      </c>
      <c r="G403" s="4">
        <v>1</v>
      </c>
      <c r="H403" s="3">
        <f t="shared" si="15"/>
        <v>2.4700000000000002</v>
      </c>
    </row>
    <row r="404" spans="1:8" x14ac:dyDescent="0.25">
      <c r="A404" s="2">
        <f t="shared" si="16"/>
        <v>401</v>
      </c>
      <c r="B404" s="44" t="s">
        <v>465</v>
      </c>
      <c r="C404" s="37" t="s">
        <v>1317</v>
      </c>
      <c r="D404" s="4" t="s">
        <v>8</v>
      </c>
      <c r="E404" s="4">
        <v>1</v>
      </c>
      <c r="F404" s="38">
        <v>0.74</v>
      </c>
      <c r="G404" s="4">
        <v>40</v>
      </c>
      <c r="H404" s="3">
        <f t="shared" si="15"/>
        <v>29.6</v>
      </c>
    </row>
    <row r="405" spans="1:8" x14ac:dyDescent="0.25">
      <c r="A405" s="2">
        <f t="shared" si="16"/>
        <v>402</v>
      </c>
      <c r="B405" s="44" t="s">
        <v>462</v>
      </c>
      <c r="C405" s="37" t="s">
        <v>1318</v>
      </c>
      <c r="D405" s="7" t="s">
        <v>8</v>
      </c>
      <c r="E405" s="7">
        <v>1</v>
      </c>
      <c r="F405" s="38">
        <v>1.1200000000000001</v>
      </c>
      <c r="G405" s="4">
        <v>40</v>
      </c>
      <c r="H405" s="3">
        <f t="shared" si="15"/>
        <v>44.8</v>
      </c>
    </row>
    <row r="406" spans="1:8" x14ac:dyDescent="0.25">
      <c r="A406" s="2">
        <f t="shared" si="16"/>
        <v>403</v>
      </c>
      <c r="B406" s="44" t="s">
        <v>466</v>
      </c>
      <c r="C406" s="37" t="s">
        <v>1319</v>
      </c>
      <c r="D406" s="4" t="s">
        <v>8</v>
      </c>
      <c r="E406" s="4">
        <v>1</v>
      </c>
      <c r="F406" s="38">
        <v>1.9</v>
      </c>
      <c r="G406" s="4">
        <v>40</v>
      </c>
      <c r="H406" s="3">
        <f t="shared" si="15"/>
        <v>76</v>
      </c>
    </row>
    <row r="407" spans="1:8" x14ac:dyDescent="0.25">
      <c r="A407" s="2">
        <f t="shared" si="16"/>
        <v>404</v>
      </c>
      <c r="B407" s="44" t="s">
        <v>468</v>
      </c>
      <c r="C407" s="37" t="s">
        <v>1320</v>
      </c>
      <c r="D407" s="4" t="s">
        <v>8</v>
      </c>
      <c r="E407" s="4">
        <v>1</v>
      </c>
      <c r="F407" s="38">
        <v>2.72</v>
      </c>
      <c r="G407" s="4">
        <v>40</v>
      </c>
      <c r="H407" s="3">
        <f t="shared" si="15"/>
        <v>108.8</v>
      </c>
    </row>
    <row r="408" spans="1:8" x14ac:dyDescent="0.25">
      <c r="A408" s="2">
        <f t="shared" si="16"/>
        <v>405</v>
      </c>
      <c r="B408" s="44" t="s">
        <v>467</v>
      </c>
      <c r="C408" s="37" t="s">
        <v>1321</v>
      </c>
      <c r="D408" s="4" t="s">
        <v>8</v>
      </c>
      <c r="E408" s="4">
        <v>1</v>
      </c>
      <c r="F408" s="38">
        <v>4.43</v>
      </c>
      <c r="G408" s="4">
        <v>40</v>
      </c>
      <c r="H408" s="3">
        <f t="shared" si="15"/>
        <v>177.2</v>
      </c>
    </row>
    <row r="409" spans="1:8" x14ac:dyDescent="0.25">
      <c r="A409" s="2">
        <f t="shared" si="16"/>
        <v>406</v>
      </c>
      <c r="B409" s="44" t="s">
        <v>469</v>
      </c>
      <c r="C409" s="37" t="s">
        <v>1322</v>
      </c>
      <c r="D409" s="4" t="s">
        <v>8</v>
      </c>
      <c r="E409" s="4">
        <v>1</v>
      </c>
      <c r="F409" s="38">
        <v>7.06</v>
      </c>
      <c r="G409" s="4">
        <v>20</v>
      </c>
      <c r="H409" s="3">
        <f t="shared" si="15"/>
        <v>141.19999999999999</v>
      </c>
    </row>
    <row r="410" spans="1:8" x14ac:dyDescent="0.25">
      <c r="A410" s="2">
        <f t="shared" si="16"/>
        <v>407</v>
      </c>
      <c r="B410" s="44" t="s">
        <v>470</v>
      </c>
      <c r="C410" s="37" t="s">
        <v>1323</v>
      </c>
      <c r="D410" s="4" t="s">
        <v>8</v>
      </c>
      <c r="E410" s="4">
        <v>1</v>
      </c>
      <c r="F410" s="38">
        <v>9.91</v>
      </c>
      <c r="G410" s="4">
        <v>20</v>
      </c>
      <c r="H410" s="3">
        <f t="shared" si="15"/>
        <v>198.2</v>
      </c>
    </row>
    <row r="411" spans="1:8" x14ac:dyDescent="0.25">
      <c r="A411" s="2">
        <f t="shared" si="16"/>
        <v>408</v>
      </c>
      <c r="B411" s="44" t="s">
        <v>471</v>
      </c>
      <c r="C411" s="37" t="s">
        <v>1324</v>
      </c>
      <c r="D411" s="4" t="s">
        <v>8</v>
      </c>
      <c r="E411" s="4">
        <v>1</v>
      </c>
      <c r="F411" s="38">
        <v>13.8</v>
      </c>
      <c r="G411" s="4">
        <v>20</v>
      </c>
      <c r="H411" s="3">
        <f t="shared" si="15"/>
        <v>276</v>
      </c>
    </row>
    <row r="412" spans="1:8" x14ac:dyDescent="0.25">
      <c r="A412" s="2">
        <f t="shared" si="16"/>
        <v>409</v>
      </c>
      <c r="B412" s="44" t="s">
        <v>472</v>
      </c>
      <c r="C412" s="37" t="s">
        <v>1325</v>
      </c>
      <c r="D412" s="4" t="s">
        <v>8</v>
      </c>
      <c r="E412" s="4">
        <v>1</v>
      </c>
      <c r="F412" s="38">
        <v>19.61</v>
      </c>
      <c r="G412" s="4">
        <v>20</v>
      </c>
      <c r="H412" s="3">
        <f t="shared" si="15"/>
        <v>392.2</v>
      </c>
    </row>
    <row r="413" spans="1:8" x14ac:dyDescent="0.25">
      <c r="A413" s="2">
        <f t="shared" si="16"/>
        <v>410</v>
      </c>
      <c r="B413" s="44" t="s">
        <v>473</v>
      </c>
      <c r="C413" s="37" t="s">
        <v>1326</v>
      </c>
      <c r="D413" s="4" t="s">
        <v>8</v>
      </c>
      <c r="E413" s="4">
        <v>1</v>
      </c>
      <c r="F413" s="38">
        <v>26.8</v>
      </c>
      <c r="G413" s="4">
        <v>20</v>
      </c>
      <c r="H413" s="3">
        <f t="shared" si="15"/>
        <v>536</v>
      </c>
    </row>
    <row r="414" spans="1:8" x14ac:dyDescent="0.25">
      <c r="A414" s="2">
        <f t="shared" si="16"/>
        <v>411</v>
      </c>
      <c r="B414" s="39" t="s">
        <v>738</v>
      </c>
      <c r="C414" s="37" t="s">
        <v>1327</v>
      </c>
      <c r="D414" s="4" t="s">
        <v>8</v>
      </c>
      <c r="E414" s="4">
        <v>1</v>
      </c>
      <c r="F414" s="38">
        <v>1.97</v>
      </c>
      <c r="G414" s="4">
        <f>50</f>
        <v>50</v>
      </c>
      <c r="H414" s="3">
        <f t="shared" si="15"/>
        <v>98.5</v>
      </c>
    </row>
    <row r="415" spans="1:8" x14ac:dyDescent="0.25">
      <c r="A415" s="2">
        <f t="shared" si="16"/>
        <v>412</v>
      </c>
      <c r="B415" s="39" t="s">
        <v>739</v>
      </c>
      <c r="C415" s="37" t="s">
        <v>1328</v>
      </c>
      <c r="D415" s="4" t="s">
        <v>8</v>
      </c>
      <c r="E415" s="4">
        <v>1</v>
      </c>
      <c r="F415" s="38">
        <v>2.46</v>
      </c>
      <c r="G415" s="4">
        <v>50</v>
      </c>
      <c r="H415" s="3">
        <f t="shared" si="15"/>
        <v>123</v>
      </c>
    </row>
    <row r="416" spans="1:8" x14ac:dyDescent="0.25">
      <c r="A416" s="2">
        <f t="shared" si="16"/>
        <v>413</v>
      </c>
      <c r="B416" s="39" t="s">
        <v>740</v>
      </c>
      <c r="C416" s="37" t="s">
        <v>1329</v>
      </c>
      <c r="D416" s="4" t="s">
        <v>8</v>
      </c>
      <c r="E416" s="4">
        <v>1</v>
      </c>
      <c r="F416" s="38">
        <v>1.78</v>
      </c>
      <c r="G416" s="4">
        <v>50</v>
      </c>
      <c r="H416" s="3">
        <f t="shared" si="15"/>
        <v>89</v>
      </c>
    </row>
    <row r="417" spans="1:8" x14ac:dyDescent="0.25">
      <c r="A417" s="2">
        <f t="shared" si="16"/>
        <v>414</v>
      </c>
      <c r="B417" s="39" t="s">
        <v>741</v>
      </c>
      <c r="C417" s="37" t="s">
        <v>1330</v>
      </c>
      <c r="D417" s="4" t="s">
        <v>8</v>
      </c>
      <c r="E417" s="4">
        <v>1</v>
      </c>
      <c r="F417" s="38">
        <v>2.11</v>
      </c>
      <c r="G417" s="4">
        <v>50</v>
      </c>
      <c r="H417" s="3">
        <f t="shared" si="15"/>
        <v>105.5</v>
      </c>
    </row>
    <row r="418" spans="1:8" x14ac:dyDescent="0.25">
      <c r="A418" s="2">
        <f t="shared" si="16"/>
        <v>415</v>
      </c>
      <c r="B418" s="39" t="s">
        <v>742</v>
      </c>
      <c r="C418" s="37" t="s">
        <v>1331</v>
      </c>
      <c r="D418" s="4" t="s">
        <v>8</v>
      </c>
      <c r="E418" s="4">
        <v>1</v>
      </c>
      <c r="F418" s="38">
        <v>4.3499999999999996</v>
      </c>
      <c r="G418" s="4">
        <v>50</v>
      </c>
      <c r="H418" s="3">
        <f t="shared" si="15"/>
        <v>217.5</v>
      </c>
    </row>
    <row r="419" spans="1:8" x14ac:dyDescent="0.25">
      <c r="A419" s="2">
        <f t="shared" si="16"/>
        <v>416</v>
      </c>
      <c r="B419" s="39" t="s">
        <v>732</v>
      </c>
      <c r="C419" s="37" t="s">
        <v>1332</v>
      </c>
      <c r="D419" s="4" t="s">
        <v>8</v>
      </c>
      <c r="E419" s="4">
        <v>1</v>
      </c>
      <c r="F419" s="38">
        <v>3.74</v>
      </c>
      <c r="G419" s="4">
        <f>30</f>
        <v>30</v>
      </c>
      <c r="H419" s="3">
        <f t="shared" si="15"/>
        <v>112.2</v>
      </c>
    </row>
    <row r="420" spans="1:8" x14ac:dyDescent="0.25">
      <c r="A420" s="2">
        <f t="shared" si="16"/>
        <v>417</v>
      </c>
      <c r="B420" s="39" t="s">
        <v>733</v>
      </c>
      <c r="C420" s="37" t="s">
        <v>1333</v>
      </c>
      <c r="D420" s="4" t="s">
        <v>8</v>
      </c>
      <c r="E420" s="4">
        <v>1</v>
      </c>
      <c r="F420" s="38">
        <v>5.0999999999999996</v>
      </c>
      <c r="G420" s="4">
        <v>50</v>
      </c>
      <c r="H420" s="3">
        <f t="shared" si="15"/>
        <v>255</v>
      </c>
    </row>
    <row r="421" spans="1:8" x14ac:dyDescent="0.25">
      <c r="A421" s="2">
        <f t="shared" si="16"/>
        <v>418</v>
      </c>
      <c r="B421" s="39" t="s">
        <v>734</v>
      </c>
      <c r="C421" s="37" t="s">
        <v>1334</v>
      </c>
      <c r="D421" s="4" t="s">
        <v>8</v>
      </c>
      <c r="E421" s="4">
        <v>1</v>
      </c>
      <c r="F421" s="38">
        <v>27.78</v>
      </c>
      <c r="G421" s="4">
        <v>50</v>
      </c>
      <c r="H421" s="3">
        <f t="shared" si="15"/>
        <v>1389</v>
      </c>
    </row>
    <row r="422" spans="1:8" x14ac:dyDescent="0.25">
      <c r="A422" s="2">
        <f t="shared" si="16"/>
        <v>419</v>
      </c>
      <c r="B422" s="39" t="s">
        <v>735</v>
      </c>
      <c r="C422" s="37" t="s">
        <v>1335</v>
      </c>
      <c r="D422" s="4" t="s">
        <v>8</v>
      </c>
      <c r="E422" s="4">
        <v>1</v>
      </c>
      <c r="F422" s="38">
        <v>42.65</v>
      </c>
      <c r="G422" s="4">
        <v>50</v>
      </c>
      <c r="H422" s="3">
        <f t="shared" si="15"/>
        <v>2132.5</v>
      </c>
    </row>
    <row r="423" spans="1:8" x14ac:dyDescent="0.25">
      <c r="A423" s="2">
        <f t="shared" si="16"/>
        <v>420</v>
      </c>
      <c r="B423" s="39" t="s">
        <v>182</v>
      </c>
      <c r="C423" s="37" t="s">
        <v>1336</v>
      </c>
      <c r="D423" s="4" t="s">
        <v>8</v>
      </c>
      <c r="E423" s="4">
        <v>1</v>
      </c>
      <c r="F423" s="38">
        <v>5.05</v>
      </c>
      <c r="G423" s="4">
        <f>50</f>
        <v>50</v>
      </c>
      <c r="H423" s="3">
        <f t="shared" si="15"/>
        <v>252.5</v>
      </c>
    </row>
    <row r="424" spans="1:8" x14ac:dyDescent="0.25">
      <c r="A424" s="2">
        <f t="shared" si="16"/>
        <v>421</v>
      </c>
      <c r="B424" s="39" t="s">
        <v>183</v>
      </c>
      <c r="C424" s="37" t="s">
        <v>1337</v>
      </c>
      <c r="D424" s="4" t="s">
        <v>8</v>
      </c>
      <c r="E424" s="4">
        <v>1</v>
      </c>
      <c r="F424" s="38">
        <v>7.7</v>
      </c>
      <c r="G424" s="4">
        <f>50</f>
        <v>50</v>
      </c>
      <c r="H424" s="3">
        <f t="shared" si="15"/>
        <v>385</v>
      </c>
    </row>
    <row r="425" spans="1:8" x14ac:dyDescent="0.25">
      <c r="A425" s="2">
        <f t="shared" si="16"/>
        <v>422</v>
      </c>
      <c r="B425" s="39" t="s">
        <v>184</v>
      </c>
      <c r="C425" s="37" t="s">
        <v>1338</v>
      </c>
      <c r="D425" s="4" t="s">
        <v>8</v>
      </c>
      <c r="E425" s="4">
        <v>1</v>
      </c>
      <c r="F425" s="38">
        <v>11.02</v>
      </c>
      <c r="G425" s="4">
        <v>20</v>
      </c>
      <c r="H425" s="3">
        <f t="shared" si="15"/>
        <v>220.4</v>
      </c>
    </row>
    <row r="426" spans="1:8" x14ac:dyDescent="0.25">
      <c r="A426" s="2">
        <f t="shared" si="16"/>
        <v>423</v>
      </c>
      <c r="B426" s="39" t="s">
        <v>185</v>
      </c>
      <c r="C426" s="37" t="s">
        <v>1339</v>
      </c>
      <c r="D426" s="4" t="s">
        <v>8</v>
      </c>
      <c r="E426" s="4">
        <v>1</v>
      </c>
      <c r="F426" s="38">
        <v>6.75</v>
      </c>
      <c r="G426" s="4">
        <v>50</v>
      </c>
      <c r="H426" s="3">
        <f t="shared" si="15"/>
        <v>337.5</v>
      </c>
    </row>
    <row r="427" spans="1:8" x14ac:dyDescent="0.25">
      <c r="A427" s="2">
        <f t="shared" si="16"/>
        <v>424</v>
      </c>
      <c r="B427" s="39" t="s">
        <v>186</v>
      </c>
      <c r="C427" s="37" t="s">
        <v>1340</v>
      </c>
      <c r="D427" s="4" t="s">
        <v>8</v>
      </c>
      <c r="E427" s="4">
        <v>1</v>
      </c>
      <c r="F427" s="38">
        <v>11.1</v>
      </c>
      <c r="G427" s="4">
        <v>50</v>
      </c>
      <c r="H427" s="3">
        <f t="shared" si="15"/>
        <v>555</v>
      </c>
    </row>
    <row r="428" spans="1:8" x14ac:dyDescent="0.25">
      <c r="A428" s="2">
        <f t="shared" si="16"/>
        <v>425</v>
      </c>
      <c r="B428" s="39" t="s">
        <v>187</v>
      </c>
      <c r="C428" s="37" t="s">
        <v>1341</v>
      </c>
      <c r="D428" s="4" t="s">
        <v>8</v>
      </c>
      <c r="E428" s="4">
        <v>1</v>
      </c>
      <c r="F428" s="38">
        <v>15.78</v>
      </c>
      <c r="G428" s="4">
        <f>50</f>
        <v>50</v>
      </c>
      <c r="H428" s="3">
        <f t="shared" si="15"/>
        <v>789</v>
      </c>
    </row>
    <row r="429" spans="1:8" x14ac:dyDescent="0.25">
      <c r="A429" s="2">
        <f t="shared" si="16"/>
        <v>426</v>
      </c>
      <c r="B429" s="39" t="s">
        <v>736</v>
      </c>
      <c r="C429" s="37" t="s">
        <v>1342</v>
      </c>
      <c r="D429" s="4" t="s">
        <v>8</v>
      </c>
      <c r="E429" s="4">
        <v>1</v>
      </c>
      <c r="F429" s="38">
        <v>3.68</v>
      </c>
      <c r="G429" s="4">
        <v>100</v>
      </c>
      <c r="H429" s="3">
        <f t="shared" si="15"/>
        <v>368</v>
      </c>
    </row>
    <row r="430" spans="1:8" x14ac:dyDescent="0.25">
      <c r="A430" s="2">
        <f t="shared" si="16"/>
        <v>427</v>
      </c>
      <c r="B430" s="39" t="s">
        <v>737</v>
      </c>
      <c r="C430" s="37" t="s">
        <v>1343</v>
      </c>
      <c r="D430" s="4" t="s">
        <v>8</v>
      </c>
      <c r="E430" s="4">
        <v>1</v>
      </c>
      <c r="F430" s="38">
        <v>4.7300000000000004</v>
      </c>
      <c r="G430" s="4">
        <f>50</f>
        <v>50</v>
      </c>
      <c r="H430" s="3">
        <f t="shared" si="15"/>
        <v>236.5</v>
      </c>
    </row>
    <row r="431" spans="1:8" x14ac:dyDescent="0.25">
      <c r="A431" s="2">
        <f t="shared" si="16"/>
        <v>428</v>
      </c>
      <c r="B431" s="39" t="s">
        <v>188</v>
      </c>
      <c r="C431" s="37" t="s">
        <v>1344</v>
      </c>
      <c r="D431" s="4" t="s">
        <v>8</v>
      </c>
      <c r="E431" s="4">
        <v>1</v>
      </c>
      <c r="F431" s="38">
        <v>2.38</v>
      </c>
      <c r="G431" s="4">
        <v>100</v>
      </c>
      <c r="H431" s="3">
        <f t="shared" si="15"/>
        <v>238</v>
      </c>
    </row>
    <row r="432" spans="1:8" x14ac:dyDescent="0.25">
      <c r="A432" s="2">
        <f t="shared" si="16"/>
        <v>429</v>
      </c>
      <c r="B432" s="39" t="s">
        <v>189</v>
      </c>
      <c r="C432" s="37" t="s">
        <v>1345</v>
      </c>
      <c r="D432" s="4" t="s">
        <v>8</v>
      </c>
      <c r="E432" s="4">
        <v>1</v>
      </c>
      <c r="F432" s="38">
        <v>3.56</v>
      </c>
      <c r="G432" s="4">
        <v>100</v>
      </c>
      <c r="H432" s="3">
        <f t="shared" si="15"/>
        <v>356</v>
      </c>
    </row>
    <row r="433" spans="1:8" x14ac:dyDescent="0.25">
      <c r="A433" s="2">
        <f t="shared" si="16"/>
        <v>430</v>
      </c>
      <c r="B433" s="39" t="s">
        <v>190</v>
      </c>
      <c r="C433" s="37" t="s">
        <v>1346</v>
      </c>
      <c r="D433" s="4" t="s">
        <v>8</v>
      </c>
      <c r="E433" s="4">
        <v>1</v>
      </c>
      <c r="F433" s="38">
        <v>5.67</v>
      </c>
      <c r="G433" s="4">
        <v>100</v>
      </c>
      <c r="H433" s="3">
        <f t="shared" si="15"/>
        <v>567</v>
      </c>
    </row>
    <row r="434" spans="1:8" x14ac:dyDescent="0.25">
      <c r="A434" s="2">
        <f t="shared" si="16"/>
        <v>431</v>
      </c>
      <c r="B434" s="39" t="s">
        <v>191</v>
      </c>
      <c r="C434" s="37" t="s">
        <v>1347</v>
      </c>
      <c r="D434" s="4" t="s">
        <v>8</v>
      </c>
      <c r="E434" s="4">
        <v>1</v>
      </c>
      <c r="F434" s="38">
        <v>7.95</v>
      </c>
      <c r="G434" s="4">
        <v>10</v>
      </c>
      <c r="H434" s="3">
        <f t="shared" si="15"/>
        <v>79.5</v>
      </c>
    </row>
    <row r="435" spans="1:8" x14ac:dyDescent="0.25">
      <c r="A435" s="2">
        <f t="shared" si="16"/>
        <v>432</v>
      </c>
      <c r="B435" s="39" t="s">
        <v>192</v>
      </c>
      <c r="C435" s="37" t="s">
        <v>1348</v>
      </c>
      <c r="D435" s="4" t="s">
        <v>8</v>
      </c>
      <c r="E435" s="4">
        <v>1</v>
      </c>
      <c r="F435" s="38">
        <v>13.44</v>
      </c>
      <c r="G435" s="4">
        <v>10</v>
      </c>
      <c r="H435" s="3">
        <f t="shared" si="15"/>
        <v>134.4</v>
      </c>
    </row>
    <row r="436" spans="1:8" x14ac:dyDescent="0.25">
      <c r="A436" s="2">
        <f t="shared" si="16"/>
        <v>433</v>
      </c>
      <c r="B436" s="39" t="s">
        <v>193</v>
      </c>
      <c r="C436" s="37" t="s">
        <v>1349</v>
      </c>
      <c r="D436" s="4" t="s">
        <v>8</v>
      </c>
      <c r="E436" s="4">
        <v>1</v>
      </c>
      <c r="F436" s="38">
        <v>3.13</v>
      </c>
      <c r="G436" s="4">
        <v>10</v>
      </c>
      <c r="H436" s="3">
        <f t="shared" si="15"/>
        <v>31.3</v>
      </c>
    </row>
    <row r="437" spans="1:8" x14ac:dyDescent="0.25">
      <c r="A437" s="2">
        <f t="shared" si="16"/>
        <v>434</v>
      </c>
      <c r="B437" s="39" t="s">
        <v>194</v>
      </c>
      <c r="C437" s="37" t="s">
        <v>1350</v>
      </c>
      <c r="D437" s="4" t="s">
        <v>8</v>
      </c>
      <c r="E437" s="4">
        <v>1</v>
      </c>
      <c r="F437" s="38">
        <v>4.6399999999999997</v>
      </c>
      <c r="G437" s="4">
        <v>10</v>
      </c>
      <c r="H437" s="3">
        <f t="shared" si="15"/>
        <v>46.4</v>
      </c>
    </row>
    <row r="438" spans="1:8" x14ac:dyDescent="0.25">
      <c r="A438" s="2">
        <f t="shared" si="16"/>
        <v>435</v>
      </c>
      <c r="B438" s="39" t="s">
        <v>195</v>
      </c>
      <c r="C438" s="37" t="s">
        <v>1351</v>
      </c>
      <c r="D438" s="4" t="s">
        <v>8</v>
      </c>
      <c r="E438" s="4">
        <v>1</v>
      </c>
      <c r="F438" s="38">
        <v>7.16</v>
      </c>
      <c r="G438" s="4">
        <v>10</v>
      </c>
      <c r="H438" s="3">
        <f t="shared" ref="H438:H500" si="18">ROUND(F438*G438,2)</f>
        <v>71.599999999999994</v>
      </c>
    </row>
    <row r="439" spans="1:8" x14ac:dyDescent="0.25">
      <c r="A439" s="2">
        <f t="shared" si="16"/>
        <v>436</v>
      </c>
      <c r="B439" s="39" t="s">
        <v>196</v>
      </c>
      <c r="C439" s="37" t="s">
        <v>1352</v>
      </c>
      <c r="D439" s="4" t="s">
        <v>8</v>
      </c>
      <c r="E439" s="4">
        <v>1</v>
      </c>
      <c r="F439" s="38">
        <v>10.34</v>
      </c>
      <c r="G439" s="4">
        <v>10</v>
      </c>
      <c r="H439" s="3">
        <f t="shared" si="18"/>
        <v>103.4</v>
      </c>
    </row>
    <row r="440" spans="1:8" x14ac:dyDescent="0.25">
      <c r="A440" s="2">
        <f t="shared" si="16"/>
        <v>437</v>
      </c>
      <c r="B440" s="39" t="s">
        <v>197</v>
      </c>
      <c r="C440" s="37" t="s">
        <v>1353</v>
      </c>
      <c r="D440" s="4" t="s">
        <v>8</v>
      </c>
      <c r="E440" s="4">
        <v>1</v>
      </c>
      <c r="F440" s="38">
        <v>16.96</v>
      </c>
      <c r="G440" s="4">
        <v>10</v>
      </c>
      <c r="H440" s="3">
        <f t="shared" si="18"/>
        <v>169.6</v>
      </c>
    </row>
    <row r="441" spans="1:8" x14ac:dyDescent="0.25">
      <c r="A441" s="2">
        <f t="shared" si="16"/>
        <v>438</v>
      </c>
      <c r="B441" s="39" t="s">
        <v>198</v>
      </c>
      <c r="C441" s="37" t="s">
        <v>1354</v>
      </c>
      <c r="D441" s="4" t="s">
        <v>8</v>
      </c>
      <c r="E441" s="4">
        <v>1</v>
      </c>
      <c r="F441" s="38">
        <v>4.03</v>
      </c>
      <c r="G441" s="4">
        <v>100</v>
      </c>
      <c r="H441" s="3">
        <f t="shared" si="18"/>
        <v>403</v>
      </c>
    </row>
    <row r="442" spans="1:8" x14ac:dyDescent="0.25">
      <c r="A442" s="2">
        <f t="shared" si="16"/>
        <v>439</v>
      </c>
      <c r="B442" s="39" t="s">
        <v>199</v>
      </c>
      <c r="C442" s="37" t="s">
        <v>1355</v>
      </c>
      <c r="D442" s="4" t="s">
        <v>8</v>
      </c>
      <c r="E442" s="4">
        <v>1</v>
      </c>
      <c r="F442" s="38">
        <v>6.16</v>
      </c>
      <c r="G442" s="4">
        <v>100</v>
      </c>
      <c r="H442" s="3">
        <f t="shared" si="18"/>
        <v>616</v>
      </c>
    </row>
    <row r="443" spans="1:8" x14ac:dyDescent="0.25">
      <c r="A443" s="2">
        <f t="shared" ref="A443:A506" si="19">ROW(A443)-3</f>
        <v>440</v>
      </c>
      <c r="B443" s="39" t="s">
        <v>200</v>
      </c>
      <c r="C443" s="37" t="s">
        <v>1356</v>
      </c>
      <c r="D443" s="4" t="s">
        <v>8</v>
      </c>
      <c r="E443" s="4">
        <v>1</v>
      </c>
      <c r="F443" s="38">
        <v>9.52</v>
      </c>
      <c r="G443" s="4">
        <v>100</v>
      </c>
      <c r="H443" s="3">
        <f t="shared" si="18"/>
        <v>952</v>
      </c>
    </row>
    <row r="444" spans="1:8" x14ac:dyDescent="0.25">
      <c r="A444" s="2">
        <f t="shared" si="19"/>
        <v>441</v>
      </c>
      <c r="B444" s="39" t="s">
        <v>743</v>
      </c>
      <c r="C444" s="37" t="s">
        <v>1357</v>
      </c>
      <c r="D444" s="4" t="s">
        <v>8</v>
      </c>
      <c r="E444" s="4">
        <v>1</v>
      </c>
      <c r="F444" s="38">
        <v>13.44</v>
      </c>
      <c r="G444" s="4">
        <v>100</v>
      </c>
      <c r="H444" s="3">
        <f t="shared" si="18"/>
        <v>1344</v>
      </c>
    </row>
    <row r="445" spans="1:8" x14ac:dyDescent="0.25">
      <c r="A445" s="2">
        <f t="shared" si="19"/>
        <v>442</v>
      </c>
      <c r="B445" s="39" t="s">
        <v>201</v>
      </c>
      <c r="C445" s="37" t="s">
        <v>1358</v>
      </c>
      <c r="D445" s="4" t="s">
        <v>8</v>
      </c>
      <c r="E445" s="4">
        <v>1</v>
      </c>
      <c r="F445" s="38">
        <v>21.33</v>
      </c>
      <c r="G445" s="4">
        <v>100</v>
      </c>
      <c r="H445" s="3">
        <f t="shared" si="18"/>
        <v>2133</v>
      </c>
    </row>
    <row r="446" spans="1:8" x14ac:dyDescent="0.25">
      <c r="A446" s="2">
        <f t="shared" si="19"/>
        <v>443</v>
      </c>
      <c r="B446" s="39" t="s">
        <v>202</v>
      </c>
      <c r="C446" s="37" t="s">
        <v>1359</v>
      </c>
      <c r="D446" s="4" t="s">
        <v>8</v>
      </c>
      <c r="E446" s="4">
        <v>1</v>
      </c>
      <c r="F446" s="38">
        <v>1.62</v>
      </c>
      <c r="G446" s="4">
        <v>100</v>
      </c>
      <c r="H446" s="3">
        <f t="shared" si="18"/>
        <v>162</v>
      </c>
    </row>
    <row r="447" spans="1:8" x14ac:dyDescent="0.25">
      <c r="A447" s="2">
        <f t="shared" si="19"/>
        <v>444</v>
      </c>
      <c r="B447" s="39" t="s">
        <v>203</v>
      </c>
      <c r="C447" s="37" t="s">
        <v>1360</v>
      </c>
      <c r="D447" s="4" t="s">
        <v>8</v>
      </c>
      <c r="E447" s="4">
        <v>1</v>
      </c>
      <c r="F447" s="38">
        <v>2.38</v>
      </c>
      <c r="G447" s="4">
        <v>100</v>
      </c>
      <c r="H447" s="3">
        <f t="shared" si="18"/>
        <v>238</v>
      </c>
    </row>
    <row r="448" spans="1:8" x14ac:dyDescent="0.25">
      <c r="A448" s="2">
        <f t="shared" si="19"/>
        <v>445</v>
      </c>
      <c r="B448" s="39" t="s">
        <v>204</v>
      </c>
      <c r="C448" s="37" t="s">
        <v>1361</v>
      </c>
      <c r="D448" s="4" t="s">
        <v>8</v>
      </c>
      <c r="E448" s="4">
        <v>1</v>
      </c>
      <c r="F448" s="38">
        <v>2.4500000000000002</v>
      </c>
      <c r="G448" s="4">
        <v>2000</v>
      </c>
      <c r="H448" s="3">
        <f t="shared" si="18"/>
        <v>4900</v>
      </c>
    </row>
    <row r="449" spans="1:8" x14ac:dyDescent="0.25">
      <c r="A449" s="2">
        <f t="shared" si="19"/>
        <v>446</v>
      </c>
      <c r="B449" s="39" t="s">
        <v>205</v>
      </c>
      <c r="C449" s="37" t="s">
        <v>1362</v>
      </c>
      <c r="D449" s="4" t="s">
        <v>8</v>
      </c>
      <c r="E449" s="4">
        <v>1</v>
      </c>
      <c r="F449" s="38">
        <v>3.65</v>
      </c>
      <c r="G449" s="4">
        <v>2000</v>
      </c>
      <c r="H449" s="3">
        <f t="shared" si="18"/>
        <v>7300</v>
      </c>
    </row>
    <row r="450" spans="1:8" x14ac:dyDescent="0.25">
      <c r="A450" s="2">
        <f t="shared" si="19"/>
        <v>447</v>
      </c>
      <c r="B450" s="39" t="s">
        <v>206</v>
      </c>
      <c r="C450" s="37" t="s">
        <v>1363</v>
      </c>
      <c r="D450" s="4" t="s">
        <v>8</v>
      </c>
      <c r="E450" s="4">
        <v>1</v>
      </c>
      <c r="F450" s="38">
        <v>5.7</v>
      </c>
      <c r="G450" s="4">
        <v>100</v>
      </c>
      <c r="H450" s="3">
        <f t="shared" si="18"/>
        <v>570</v>
      </c>
    </row>
    <row r="451" spans="1:8" x14ac:dyDescent="0.25">
      <c r="A451" s="2">
        <f t="shared" si="19"/>
        <v>448</v>
      </c>
      <c r="B451" s="39" t="s">
        <v>744</v>
      </c>
      <c r="C451" s="37" t="s">
        <v>1364</v>
      </c>
      <c r="D451" s="4" t="s">
        <v>8</v>
      </c>
      <c r="E451" s="4">
        <v>1</v>
      </c>
      <c r="F451" s="38">
        <v>3.25</v>
      </c>
      <c r="G451" s="4">
        <v>200</v>
      </c>
      <c r="H451" s="3">
        <f t="shared" si="18"/>
        <v>650</v>
      </c>
    </row>
    <row r="452" spans="1:8" x14ac:dyDescent="0.25">
      <c r="A452" s="2">
        <f t="shared" si="19"/>
        <v>449</v>
      </c>
      <c r="B452" s="39" t="s">
        <v>745</v>
      </c>
      <c r="C452" s="37" t="s">
        <v>1365</v>
      </c>
      <c r="D452" s="4" t="s">
        <v>8</v>
      </c>
      <c r="E452" s="4">
        <v>1</v>
      </c>
      <c r="F452" s="38">
        <v>3.99</v>
      </c>
      <c r="G452" s="4">
        <v>100</v>
      </c>
      <c r="H452" s="3">
        <f t="shared" si="18"/>
        <v>399</v>
      </c>
    </row>
    <row r="453" spans="1:8" x14ac:dyDescent="0.25">
      <c r="A453" s="2">
        <f t="shared" si="19"/>
        <v>450</v>
      </c>
      <c r="B453" s="39" t="s">
        <v>746</v>
      </c>
      <c r="C453" s="37" t="s">
        <v>1366</v>
      </c>
      <c r="D453" s="4" t="s">
        <v>8</v>
      </c>
      <c r="E453" s="4">
        <v>1</v>
      </c>
      <c r="F453" s="38">
        <v>5.99</v>
      </c>
      <c r="G453" s="4">
        <v>100</v>
      </c>
      <c r="H453" s="3">
        <f t="shared" si="18"/>
        <v>599</v>
      </c>
    </row>
    <row r="454" spans="1:8" x14ac:dyDescent="0.25">
      <c r="A454" s="2">
        <f t="shared" si="19"/>
        <v>451</v>
      </c>
      <c r="B454" s="39" t="s">
        <v>568</v>
      </c>
      <c r="C454" s="37" t="s">
        <v>1367</v>
      </c>
      <c r="D454" s="4" t="s">
        <v>8</v>
      </c>
      <c r="E454" s="4">
        <v>1</v>
      </c>
      <c r="F454" s="38">
        <v>1.7</v>
      </c>
      <c r="G454" s="4">
        <v>10</v>
      </c>
      <c r="H454" s="3">
        <f t="shared" si="18"/>
        <v>17</v>
      </c>
    </row>
    <row r="455" spans="1:8" x14ac:dyDescent="0.25">
      <c r="A455" s="2">
        <f t="shared" si="19"/>
        <v>452</v>
      </c>
      <c r="B455" s="39" t="s">
        <v>207</v>
      </c>
      <c r="C455" s="37" t="s">
        <v>1368</v>
      </c>
      <c r="D455" s="4" t="s">
        <v>5</v>
      </c>
      <c r="E455" s="4">
        <v>1</v>
      </c>
      <c r="F455" s="38">
        <v>68.64</v>
      </c>
      <c r="G455" s="4">
        <v>5</v>
      </c>
      <c r="H455" s="3">
        <f t="shared" si="18"/>
        <v>343.2</v>
      </c>
    </row>
    <row r="456" spans="1:8" ht="25.5" x14ac:dyDescent="0.25">
      <c r="A456" s="2">
        <f t="shared" si="19"/>
        <v>453</v>
      </c>
      <c r="B456" s="39" t="s">
        <v>208</v>
      </c>
      <c r="C456" s="37" t="s">
        <v>1369</v>
      </c>
      <c r="D456" s="4" t="s">
        <v>5</v>
      </c>
      <c r="E456" s="4">
        <v>1</v>
      </c>
      <c r="F456" s="38">
        <v>19.77</v>
      </c>
      <c r="G456" s="4">
        <v>5</v>
      </c>
      <c r="H456" s="3">
        <f t="shared" si="18"/>
        <v>98.85</v>
      </c>
    </row>
    <row r="457" spans="1:8" x14ac:dyDescent="0.25">
      <c r="A457" s="2">
        <f t="shared" si="19"/>
        <v>454</v>
      </c>
      <c r="B457" s="39" t="s">
        <v>209</v>
      </c>
      <c r="C457" s="37" t="s">
        <v>1370</v>
      </c>
      <c r="D457" s="4" t="s">
        <v>5</v>
      </c>
      <c r="E457" s="4">
        <v>1</v>
      </c>
      <c r="F457" s="38">
        <v>68.64</v>
      </c>
      <c r="G457" s="4">
        <v>5</v>
      </c>
      <c r="H457" s="3">
        <f t="shared" si="18"/>
        <v>343.2</v>
      </c>
    </row>
    <row r="458" spans="1:8" x14ac:dyDescent="0.25">
      <c r="A458" s="2">
        <f t="shared" si="19"/>
        <v>455</v>
      </c>
      <c r="B458" s="39" t="s">
        <v>210</v>
      </c>
      <c r="C458" s="37" t="s">
        <v>1371</v>
      </c>
      <c r="D458" s="4" t="s">
        <v>5</v>
      </c>
      <c r="E458" s="4">
        <v>1</v>
      </c>
      <c r="F458" s="38">
        <v>5.9</v>
      </c>
      <c r="G458" s="4">
        <v>3</v>
      </c>
      <c r="H458" s="3">
        <f t="shared" si="18"/>
        <v>17.7</v>
      </c>
    </row>
    <row r="459" spans="1:8" x14ac:dyDescent="0.25">
      <c r="A459" s="2">
        <f t="shared" si="19"/>
        <v>456</v>
      </c>
      <c r="B459" s="39" t="s">
        <v>444</v>
      </c>
      <c r="C459" s="37" t="s">
        <v>1372</v>
      </c>
      <c r="D459" s="4" t="s">
        <v>5</v>
      </c>
      <c r="E459" s="4">
        <v>1</v>
      </c>
      <c r="F459" s="38">
        <v>12.28</v>
      </c>
      <c r="G459" s="4">
        <v>3</v>
      </c>
      <c r="H459" s="3">
        <f t="shared" si="18"/>
        <v>36.840000000000003</v>
      </c>
    </row>
    <row r="460" spans="1:8" x14ac:dyDescent="0.25">
      <c r="A460" s="2">
        <f t="shared" si="19"/>
        <v>457</v>
      </c>
      <c r="B460" s="39" t="s">
        <v>211</v>
      </c>
      <c r="C460" s="37" t="s">
        <v>1373</v>
      </c>
      <c r="D460" s="4" t="s">
        <v>5</v>
      </c>
      <c r="E460" s="4">
        <v>1</v>
      </c>
      <c r="F460" s="38">
        <v>5.0999999999999996</v>
      </c>
      <c r="G460" s="4">
        <v>30</v>
      </c>
      <c r="H460" s="3">
        <f t="shared" si="18"/>
        <v>153</v>
      </c>
    </row>
    <row r="461" spans="1:8" ht="15.75" customHeight="1" x14ac:dyDescent="0.25">
      <c r="A461" s="2">
        <f t="shared" si="19"/>
        <v>458</v>
      </c>
      <c r="B461" s="39" t="s">
        <v>747</v>
      </c>
      <c r="C461" s="37" t="s">
        <v>1374</v>
      </c>
      <c r="D461" s="4" t="s">
        <v>5</v>
      </c>
      <c r="E461" s="4">
        <v>1</v>
      </c>
      <c r="F461" s="38">
        <v>15.18</v>
      </c>
      <c r="G461" s="4">
        <v>3</v>
      </c>
      <c r="H461" s="3">
        <f t="shared" si="18"/>
        <v>45.54</v>
      </c>
    </row>
    <row r="462" spans="1:8" x14ac:dyDescent="0.25">
      <c r="A462" s="2">
        <f t="shared" si="19"/>
        <v>459</v>
      </c>
      <c r="B462" s="39" t="s">
        <v>212</v>
      </c>
      <c r="C462" s="37" t="s">
        <v>1375</v>
      </c>
      <c r="D462" s="4" t="s">
        <v>5</v>
      </c>
      <c r="E462" s="4">
        <v>1</v>
      </c>
      <c r="F462" s="38">
        <v>6.34</v>
      </c>
      <c r="G462" s="4">
        <v>3</v>
      </c>
      <c r="H462" s="3">
        <f t="shared" si="18"/>
        <v>19.02</v>
      </c>
    </row>
    <row r="463" spans="1:8" x14ac:dyDescent="0.25">
      <c r="A463" s="2">
        <f t="shared" si="19"/>
        <v>460</v>
      </c>
      <c r="B463" s="39" t="s">
        <v>213</v>
      </c>
      <c r="C463" s="37" t="s">
        <v>1376</v>
      </c>
      <c r="D463" s="4" t="s">
        <v>5</v>
      </c>
      <c r="E463" s="4">
        <v>1</v>
      </c>
      <c r="F463" s="38">
        <v>7.31</v>
      </c>
      <c r="G463" s="4">
        <v>3</v>
      </c>
      <c r="H463" s="3">
        <f t="shared" si="18"/>
        <v>21.93</v>
      </c>
    </row>
    <row r="464" spans="1:8" x14ac:dyDescent="0.25">
      <c r="A464" s="2">
        <f t="shared" si="19"/>
        <v>461</v>
      </c>
      <c r="B464" s="39" t="s">
        <v>214</v>
      </c>
      <c r="C464" s="37" t="s">
        <v>1377</v>
      </c>
      <c r="D464" s="4" t="s">
        <v>5</v>
      </c>
      <c r="E464" s="4">
        <v>1</v>
      </c>
      <c r="F464" s="38">
        <v>12.58</v>
      </c>
      <c r="G464" s="4">
        <v>3</v>
      </c>
      <c r="H464" s="3">
        <f t="shared" si="18"/>
        <v>37.74</v>
      </c>
    </row>
    <row r="465" spans="1:8" x14ac:dyDescent="0.25">
      <c r="A465" s="2">
        <f t="shared" si="19"/>
        <v>462</v>
      </c>
      <c r="B465" s="39" t="s">
        <v>215</v>
      </c>
      <c r="C465" s="37" t="s">
        <v>1378</v>
      </c>
      <c r="D465" s="4" t="s">
        <v>5</v>
      </c>
      <c r="E465" s="4">
        <v>1</v>
      </c>
      <c r="F465" s="38">
        <v>19.27</v>
      </c>
      <c r="G465" s="4">
        <v>3</v>
      </c>
      <c r="H465" s="3">
        <f t="shared" si="18"/>
        <v>57.81</v>
      </c>
    </row>
    <row r="466" spans="1:8" x14ac:dyDescent="0.25">
      <c r="A466" s="2">
        <f t="shared" si="19"/>
        <v>463</v>
      </c>
      <c r="B466" s="39" t="s">
        <v>216</v>
      </c>
      <c r="C466" s="37" t="s">
        <v>1379</v>
      </c>
      <c r="D466" s="4" t="s">
        <v>5</v>
      </c>
      <c r="E466" s="4">
        <v>1</v>
      </c>
      <c r="F466" s="38">
        <v>27.2</v>
      </c>
      <c r="G466" s="4">
        <f>3</f>
        <v>3</v>
      </c>
      <c r="H466" s="3">
        <f t="shared" si="18"/>
        <v>81.599999999999994</v>
      </c>
    </row>
    <row r="467" spans="1:8" x14ac:dyDescent="0.25">
      <c r="A467" s="2">
        <f t="shared" si="19"/>
        <v>464</v>
      </c>
      <c r="B467" s="39" t="s">
        <v>217</v>
      </c>
      <c r="C467" s="37" t="s">
        <v>1380</v>
      </c>
      <c r="D467" s="4" t="s">
        <v>5</v>
      </c>
      <c r="E467" s="4">
        <v>1</v>
      </c>
      <c r="F467" s="38">
        <v>59.51</v>
      </c>
      <c r="G467" s="4">
        <v>3</v>
      </c>
      <c r="H467" s="3">
        <f t="shared" si="18"/>
        <v>178.53</v>
      </c>
    </row>
    <row r="468" spans="1:8" x14ac:dyDescent="0.25">
      <c r="A468" s="2">
        <f t="shared" si="19"/>
        <v>465</v>
      </c>
      <c r="B468" s="39" t="s">
        <v>218</v>
      </c>
      <c r="C468" s="37" t="s">
        <v>1381</v>
      </c>
      <c r="D468" s="4" t="s">
        <v>5</v>
      </c>
      <c r="E468" s="4">
        <v>1</v>
      </c>
      <c r="F468" s="38">
        <v>88.46</v>
      </c>
      <c r="G468" s="4">
        <v>3</v>
      </c>
      <c r="H468" s="3">
        <f t="shared" si="18"/>
        <v>265.38</v>
      </c>
    </row>
    <row r="469" spans="1:8" x14ac:dyDescent="0.25">
      <c r="A469" s="2">
        <f t="shared" si="19"/>
        <v>466</v>
      </c>
      <c r="B469" s="39" t="s">
        <v>219</v>
      </c>
      <c r="C469" s="37" t="s">
        <v>1382</v>
      </c>
      <c r="D469" s="4" t="s">
        <v>5</v>
      </c>
      <c r="E469" s="4">
        <v>1</v>
      </c>
      <c r="F469" s="38">
        <v>0.59</v>
      </c>
      <c r="G469" s="4">
        <f>20+10</f>
        <v>30</v>
      </c>
      <c r="H469" s="3">
        <f t="shared" si="18"/>
        <v>17.7</v>
      </c>
    </row>
    <row r="470" spans="1:8" x14ac:dyDescent="0.25">
      <c r="A470" s="2">
        <f t="shared" si="19"/>
        <v>467</v>
      </c>
      <c r="B470" s="39" t="s">
        <v>220</v>
      </c>
      <c r="C470" s="37" t="s">
        <v>1383</v>
      </c>
      <c r="D470" s="4" t="s">
        <v>5</v>
      </c>
      <c r="E470" s="4">
        <v>1</v>
      </c>
      <c r="F470" s="38">
        <v>0.82</v>
      </c>
      <c r="G470" s="4">
        <v>100</v>
      </c>
      <c r="H470" s="3">
        <f t="shared" si="18"/>
        <v>82</v>
      </c>
    </row>
    <row r="471" spans="1:8" x14ac:dyDescent="0.25">
      <c r="A471" s="2">
        <f t="shared" si="19"/>
        <v>468</v>
      </c>
      <c r="B471" s="39" t="s">
        <v>221</v>
      </c>
      <c r="C471" s="37" t="s">
        <v>1384</v>
      </c>
      <c r="D471" s="4" t="s">
        <v>5</v>
      </c>
      <c r="E471" s="4">
        <v>1</v>
      </c>
      <c r="F471" s="38">
        <v>0.82</v>
      </c>
      <c r="G471" s="4">
        <f>20+10</f>
        <v>30</v>
      </c>
      <c r="H471" s="3">
        <f t="shared" si="18"/>
        <v>24.6</v>
      </c>
    </row>
    <row r="472" spans="1:8" x14ac:dyDescent="0.25">
      <c r="A472" s="2">
        <f t="shared" si="19"/>
        <v>469</v>
      </c>
      <c r="B472" s="39" t="s">
        <v>222</v>
      </c>
      <c r="C472" s="37" t="s">
        <v>1385</v>
      </c>
      <c r="D472" s="4" t="s">
        <v>5</v>
      </c>
      <c r="E472" s="4">
        <v>1</v>
      </c>
      <c r="F472" s="38">
        <v>0.94</v>
      </c>
      <c r="G472" s="4">
        <v>300</v>
      </c>
      <c r="H472" s="3">
        <f t="shared" si="18"/>
        <v>282</v>
      </c>
    </row>
    <row r="473" spans="1:8" x14ac:dyDescent="0.25">
      <c r="A473" s="2">
        <f t="shared" si="19"/>
        <v>470</v>
      </c>
      <c r="B473" s="39" t="s">
        <v>223</v>
      </c>
      <c r="C473" s="37" t="s">
        <v>1386</v>
      </c>
      <c r="D473" s="4" t="s">
        <v>5</v>
      </c>
      <c r="E473" s="4">
        <v>1</v>
      </c>
      <c r="F473" s="38">
        <v>7.48</v>
      </c>
      <c r="G473" s="4">
        <f>10</f>
        <v>10</v>
      </c>
      <c r="H473" s="3">
        <f t="shared" si="18"/>
        <v>74.8</v>
      </c>
    </row>
    <row r="474" spans="1:8" x14ac:dyDescent="0.25">
      <c r="A474" s="2">
        <f t="shared" si="19"/>
        <v>471</v>
      </c>
      <c r="B474" s="39" t="s">
        <v>224</v>
      </c>
      <c r="C474" s="37" t="s">
        <v>1387</v>
      </c>
      <c r="D474" s="4" t="s">
        <v>5</v>
      </c>
      <c r="E474" s="4">
        <v>1</v>
      </c>
      <c r="F474" s="38">
        <v>12.9</v>
      </c>
      <c r="G474" s="4">
        <v>10</v>
      </c>
      <c r="H474" s="3">
        <f t="shared" si="18"/>
        <v>129</v>
      </c>
    </row>
    <row r="475" spans="1:8" x14ac:dyDescent="0.25">
      <c r="A475" s="2">
        <f t="shared" si="19"/>
        <v>472</v>
      </c>
      <c r="B475" s="39" t="s">
        <v>225</v>
      </c>
      <c r="C475" s="37" t="s">
        <v>1388</v>
      </c>
      <c r="D475" s="4" t="s">
        <v>5</v>
      </c>
      <c r="E475" s="4">
        <v>1</v>
      </c>
      <c r="F475" s="38">
        <v>18.36</v>
      </c>
      <c r="G475" s="4">
        <v>10</v>
      </c>
      <c r="H475" s="3">
        <f t="shared" si="18"/>
        <v>183.6</v>
      </c>
    </row>
    <row r="476" spans="1:8" ht="25.5" x14ac:dyDescent="0.25">
      <c r="A476" s="2">
        <f t="shared" si="19"/>
        <v>473</v>
      </c>
      <c r="B476" s="39" t="s">
        <v>226</v>
      </c>
      <c r="C476" s="37" t="s">
        <v>1389</v>
      </c>
      <c r="D476" s="4" t="s">
        <v>5</v>
      </c>
      <c r="E476" s="4">
        <v>1</v>
      </c>
      <c r="F476" s="38">
        <v>189.83</v>
      </c>
      <c r="G476" s="4">
        <f>2</f>
        <v>2</v>
      </c>
      <c r="H476" s="3">
        <f t="shared" si="18"/>
        <v>379.66</v>
      </c>
    </row>
    <row r="477" spans="1:8" ht="25.5" x14ac:dyDescent="0.25">
      <c r="A477" s="2">
        <f t="shared" si="19"/>
        <v>474</v>
      </c>
      <c r="B477" s="39" t="s">
        <v>227</v>
      </c>
      <c r="C477" s="37" t="s">
        <v>1390</v>
      </c>
      <c r="D477" s="4" t="s">
        <v>5</v>
      </c>
      <c r="E477" s="4">
        <v>1</v>
      </c>
      <c r="F477" s="38">
        <v>91.58</v>
      </c>
      <c r="G477" s="4">
        <f>2</f>
        <v>2</v>
      </c>
      <c r="H477" s="3">
        <f t="shared" si="18"/>
        <v>183.16</v>
      </c>
    </row>
    <row r="478" spans="1:8" x14ac:dyDescent="0.25">
      <c r="A478" s="2">
        <f t="shared" si="19"/>
        <v>475</v>
      </c>
      <c r="B478" s="39" t="s">
        <v>228</v>
      </c>
      <c r="C478" s="37" t="s">
        <v>1391</v>
      </c>
      <c r="D478" s="4" t="s">
        <v>5</v>
      </c>
      <c r="E478" s="4">
        <v>1</v>
      </c>
      <c r="F478" s="38">
        <v>3.09</v>
      </c>
      <c r="G478" s="4">
        <f>10</f>
        <v>10</v>
      </c>
      <c r="H478" s="3">
        <f t="shared" si="18"/>
        <v>30.9</v>
      </c>
    </row>
    <row r="479" spans="1:8" x14ac:dyDescent="0.25">
      <c r="A479" s="2">
        <f t="shared" si="19"/>
        <v>476</v>
      </c>
      <c r="B479" s="39" t="s">
        <v>229</v>
      </c>
      <c r="C479" s="37" t="s">
        <v>1392</v>
      </c>
      <c r="D479" s="4" t="s">
        <v>5</v>
      </c>
      <c r="E479" s="4">
        <v>1</v>
      </c>
      <c r="F479" s="38">
        <v>2.77</v>
      </c>
      <c r="G479" s="4">
        <v>10</v>
      </c>
      <c r="H479" s="3">
        <f t="shared" si="18"/>
        <v>27.7</v>
      </c>
    </row>
    <row r="480" spans="1:8" x14ac:dyDescent="0.25">
      <c r="A480" s="2">
        <f t="shared" si="19"/>
        <v>477</v>
      </c>
      <c r="B480" s="39" t="s">
        <v>495</v>
      </c>
      <c r="C480" s="37" t="s">
        <v>1393</v>
      </c>
      <c r="D480" s="4" t="s">
        <v>5</v>
      </c>
      <c r="E480" s="4">
        <v>1</v>
      </c>
      <c r="F480" s="38">
        <v>3.62</v>
      </c>
      <c r="G480" s="4">
        <f>5+5</f>
        <v>10</v>
      </c>
      <c r="H480" s="3">
        <f t="shared" si="18"/>
        <v>36.200000000000003</v>
      </c>
    </row>
    <row r="481" spans="1:8" x14ac:dyDescent="0.25">
      <c r="A481" s="2">
        <f t="shared" si="19"/>
        <v>478</v>
      </c>
      <c r="B481" s="39" t="s">
        <v>230</v>
      </c>
      <c r="C481" s="37" t="s">
        <v>1394</v>
      </c>
      <c r="D481" s="4" t="s">
        <v>5</v>
      </c>
      <c r="E481" s="4">
        <v>1</v>
      </c>
      <c r="F481" s="38">
        <v>3.45</v>
      </c>
      <c r="G481" s="4">
        <v>50</v>
      </c>
      <c r="H481" s="3">
        <f t="shared" si="18"/>
        <v>172.5</v>
      </c>
    </row>
    <row r="482" spans="1:8" x14ac:dyDescent="0.25">
      <c r="A482" s="2">
        <f t="shared" si="19"/>
        <v>479</v>
      </c>
      <c r="B482" s="39" t="s">
        <v>496</v>
      </c>
      <c r="C482" s="37" t="s">
        <v>1395</v>
      </c>
      <c r="D482" s="4" t="s">
        <v>5</v>
      </c>
      <c r="E482" s="4">
        <v>1</v>
      </c>
      <c r="F482" s="38">
        <v>6.31</v>
      </c>
      <c r="G482" s="4">
        <f>5+5</f>
        <v>10</v>
      </c>
      <c r="H482" s="3">
        <f t="shared" si="18"/>
        <v>63.1</v>
      </c>
    </row>
    <row r="483" spans="1:8" x14ac:dyDescent="0.25">
      <c r="A483" s="2">
        <f t="shared" si="19"/>
        <v>480</v>
      </c>
      <c r="B483" s="39" t="s">
        <v>231</v>
      </c>
      <c r="C483" s="37" t="s">
        <v>1396</v>
      </c>
      <c r="D483" s="4" t="s">
        <v>5</v>
      </c>
      <c r="E483" s="4">
        <v>1</v>
      </c>
      <c r="F483" s="38">
        <v>6.07</v>
      </c>
      <c r="G483" s="4">
        <f>20</f>
        <v>20</v>
      </c>
      <c r="H483" s="3">
        <f t="shared" si="18"/>
        <v>121.4</v>
      </c>
    </row>
    <row r="484" spans="1:8" x14ac:dyDescent="0.25">
      <c r="A484" s="2">
        <f t="shared" si="19"/>
        <v>481</v>
      </c>
      <c r="B484" s="39" t="s">
        <v>497</v>
      </c>
      <c r="C484" s="37" t="s">
        <v>1397</v>
      </c>
      <c r="D484" s="4" t="s">
        <v>5</v>
      </c>
      <c r="E484" s="4">
        <v>1</v>
      </c>
      <c r="F484" s="38">
        <v>9</v>
      </c>
      <c r="G484" s="4">
        <v>100</v>
      </c>
      <c r="H484" s="3">
        <f t="shared" si="18"/>
        <v>900</v>
      </c>
    </row>
    <row r="485" spans="1:8" x14ac:dyDescent="0.25">
      <c r="A485" s="2">
        <f t="shared" si="19"/>
        <v>482</v>
      </c>
      <c r="B485" s="39" t="s">
        <v>232</v>
      </c>
      <c r="C485" s="37" t="s">
        <v>1398</v>
      </c>
      <c r="D485" s="4" t="s">
        <v>5</v>
      </c>
      <c r="E485" s="4">
        <v>1</v>
      </c>
      <c r="F485" s="38">
        <v>8.66</v>
      </c>
      <c r="G485" s="4">
        <v>5</v>
      </c>
      <c r="H485" s="3">
        <f t="shared" si="18"/>
        <v>43.3</v>
      </c>
    </row>
    <row r="486" spans="1:8" x14ac:dyDescent="0.25">
      <c r="A486" s="2">
        <f t="shared" si="19"/>
        <v>483</v>
      </c>
      <c r="B486" s="39" t="s">
        <v>498</v>
      </c>
      <c r="C486" s="37" t="s">
        <v>1399</v>
      </c>
      <c r="D486" s="4" t="s">
        <v>5</v>
      </c>
      <c r="E486" s="4">
        <v>1</v>
      </c>
      <c r="F486" s="38">
        <v>11.66</v>
      </c>
      <c r="G486" s="4">
        <v>10</v>
      </c>
      <c r="H486" s="3">
        <f t="shared" si="18"/>
        <v>116.6</v>
      </c>
    </row>
    <row r="487" spans="1:8" x14ac:dyDescent="0.25">
      <c r="A487" s="2">
        <f t="shared" si="19"/>
        <v>484</v>
      </c>
      <c r="B487" s="39" t="s">
        <v>233</v>
      </c>
      <c r="C487" s="37" t="s">
        <v>1400</v>
      </c>
      <c r="D487" s="4" t="s">
        <v>5</v>
      </c>
      <c r="E487" s="4">
        <v>1</v>
      </c>
      <c r="F487" s="38">
        <v>11.28</v>
      </c>
      <c r="G487" s="4">
        <v>5</v>
      </c>
      <c r="H487" s="3">
        <f t="shared" si="18"/>
        <v>56.4</v>
      </c>
    </row>
    <row r="488" spans="1:8" x14ac:dyDescent="0.25">
      <c r="A488" s="2">
        <f t="shared" si="19"/>
        <v>485</v>
      </c>
      <c r="B488" s="39" t="s">
        <v>499</v>
      </c>
      <c r="C488" s="37" t="s">
        <v>1401</v>
      </c>
      <c r="D488" s="4" t="s">
        <v>5</v>
      </c>
      <c r="E488" s="4">
        <v>1</v>
      </c>
      <c r="F488" s="38">
        <v>13.94</v>
      </c>
      <c r="G488" s="4">
        <v>20</v>
      </c>
      <c r="H488" s="3">
        <f t="shared" si="18"/>
        <v>278.8</v>
      </c>
    </row>
    <row r="489" spans="1:8" x14ac:dyDescent="0.25">
      <c r="A489" s="2">
        <f t="shared" si="19"/>
        <v>486</v>
      </c>
      <c r="B489" s="39" t="s">
        <v>234</v>
      </c>
      <c r="C489" s="37" t="s">
        <v>1402</v>
      </c>
      <c r="D489" s="4" t="s">
        <v>5</v>
      </c>
      <c r="E489" s="4">
        <v>1</v>
      </c>
      <c r="F489" s="38">
        <v>13.47</v>
      </c>
      <c r="G489" s="4">
        <v>10</v>
      </c>
      <c r="H489" s="3">
        <f t="shared" si="18"/>
        <v>134.69999999999999</v>
      </c>
    </row>
    <row r="490" spans="1:8" x14ac:dyDescent="0.25">
      <c r="A490" s="2">
        <f t="shared" si="19"/>
        <v>487</v>
      </c>
      <c r="B490" s="39" t="s">
        <v>235</v>
      </c>
      <c r="C490" s="37" t="s">
        <v>1403</v>
      </c>
      <c r="D490" s="4" t="s">
        <v>5</v>
      </c>
      <c r="E490" s="4">
        <v>1</v>
      </c>
      <c r="F490" s="38">
        <v>111.6</v>
      </c>
      <c r="G490" s="4">
        <v>5</v>
      </c>
      <c r="H490" s="3">
        <f t="shared" si="18"/>
        <v>558</v>
      </c>
    </row>
    <row r="491" spans="1:8" x14ac:dyDescent="0.25">
      <c r="A491" s="2">
        <f t="shared" si="19"/>
        <v>488</v>
      </c>
      <c r="B491" s="39" t="s">
        <v>236</v>
      </c>
      <c r="C491" s="37" t="s">
        <v>1404</v>
      </c>
      <c r="D491" s="4" t="s">
        <v>5</v>
      </c>
      <c r="E491" s="4">
        <v>1</v>
      </c>
      <c r="F491" s="38">
        <v>111.6</v>
      </c>
      <c r="G491" s="4">
        <v>5</v>
      </c>
      <c r="H491" s="3">
        <f t="shared" si="18"/>
        <v>558</v>
      </c>
    </row>
    <row r="492" spans="1:8" x14ac:dyDescent="0.25">
      <c r="A492" s="2">
        <f t="shared" si="19"/>
        <v>489</v>
      </c>
      <c r="B492" s="39" t="s">
        <v>237</v>
      </c>
      <c r="C492" s="37" t="s">
        <v>1405</v>
      </c>
      <c r="D492" s="4" t="s">
        <v>179</v>
      </c>
      <c r="E492" s="4">
        <v>1</v>
      </c>
      <c r="F492" s="38">
        <v>67.23</v>
      </c>
      <c r="G492" s="4">
        <v>1</v>
      </c>
      <c r="H492" s="3">
        <f t="shared" si="18"/>
        <v>67.23</v>
      </c>
    </row>
    <row r="493" spans="1:8" x14ac:dyDescent="0.25">
      <c r="A493" s="2">
        <f t="shared" si="19"/>
        <v>490</v>
      </c>
      <c r="B493" s="39" t="s">
        <v>238</v>
      </c>
      <c r="C493" s="37" t="s">
        <v>1406</v>
      </c>
      <c r="D493" s="4" t="s">
        <v>179</v>
      </c>
      <c r="E493" s="4">
        <v>1</v>
      </c>
      <c r="F493" s="38">
        <v>120.35</v>
      </c>
      <c r="G493" s="4">
        <v>1</v>
      </c>
      <c r="H493" s="3">
        <f t="shared" si="18"/>
        <v>120.35</v>
      </c>
    </row>
    <row r="494" spans="1:8" x14ac:dyDescent="0.25">
      <c r="A494" s="2">
        <f t="shared" si="19"/>
        <v>491</v>
      </c>
      <c r="B494" s="39" t="s">
        <v>628</v>
      </c>
      <c r="C494" s="37" t="s">
        <v>1407</v>
      </c>
      <c r="D494" s="4" t="s">
        <v>5</v>
      </c>
      <c r="E494" s="4">
        <v>1</v>
      </c>
      <c r="F494" s="38">
        <v>28.07</v>
      </c>
      <c r="G494" s="4">
        <v>1</v>
      </c>
      <c r="H494" s="3">
        <f t="shared" si="18"/>
        <v>28.07</v>
      </c>
    </row>
    <row r="495" spans="1:8" x14ac:dyDescent="0.25">
      <c r="A495" s="2">
        <f t="shared" si="19"/>
        <v>492</v>
      </c>
      <c r="B495" s="39" t="s">
        <v>511</v>
      </c>
      <c r="C495" s="37" t="s">
        <v>1408</v>
      </c>
      <c r="D495" s="4" t="s">
        <v>5</v>
      </c>
      <c r="E495" s="4">
        <v>1</v>
      </c>
      <c r="F495" s="38">
        <v>37.24</v>
      </c>
      <c r="G495" s="4">
        <v>1</v>
      </c>
      <c r="H495" s="3">
        <f t="shared" si="18"/>
        <v>37.24</v>
      </c>
    </row>
    <row r="496" spans="1:8" x14ac:dyDescent="0.25">
      <c r="A496" s="2">
        <f t="shared" si="19"/>
        <v>493</v>
      </c>
      <c r="B496" s="39" t="s">
        <v>512</v>
      </c>
      <c r="C496" s="37" t="s">
        <v>1409</v>
      </c>
      <c r="D496" s="4" t="s">
        <v>5</v>
      </c>
      <c r="E496" s="4">
        <v>1</v>
      </c>
      <c r="F496" s="38">
        <v>46.02</v>
      </c>
      <c r="G496" s="4">
        <v>1</v>
      </c>
      <c r="H496" s="3">
        <f t="shared" si="18"/>
        <v>46.02</v>
      </c>
    </row>
    <row r="497" spans="1:8" x14ac:dyDescent="0.25">
      <c r="A497" s="2">
        <f t="shared" si="19"/>
        <v>494</v>
      </c>
      <c r="B497" s="39" t="s">
        <v>513</v>
      </c>
      <c r="C497" s="37" t="s">
        <v>1410</v>
      </c>
      <c r="D497" s="4" t="s">
        <v>5</v>
      </c>
      <c r="E497" s="4">
        <v>1</v>
      </c>
      <c r="F497" s="38">
        <v>61.82</v>
      </c>
      <c r="G497" s="4">
        <v>1</v>
      </c>
      <c r="H497" s="3">
        <f t="shared" si="18"/>
        <v>61.82</v>
      </c>
    </row>
    <row r="498" spans="1:8" x14ac:dyDescent="0.25">
      <c r="A498" s="2">
        <f t="shared" si="19"/>
        <v>495</v>
      </c>
      <c r="B498" s="39" t="s">
        <v>514</v>
      </c>
      <c r="C498" s="37" t="s">
        <v>1411</v>
      </c>
      <c r="D498" s="4" t="s">
        <v>5</v>
      </c>
      <c r="E498" s="4">
        <v>1</v>
      </c>
      <c r="F498" s="38">
        <v>108.19</v>
      </c>
      <c r="G498" s="4">
        <v>1</v>
      </c>
      <c r="H498" s="3">
        <f t="shared" si="18"/>
        <v>108.19</v>
      </c>
    </row>
    <row r="499" spans="1:8" ht="25.5" x14ac:dyDescent="0.25">
      <c r="A499" s="2">
        <f t="shared" si="19"/>
        <v>496</v>
      </c>
      <c r="B499" s="39" t="s">
        <v>748</v>
      </c>
      <c r="C499" s="37" t="s">
        <v>1412</v>
      </c>
      <c r="D499" s="4" t="s">
        <v>5</v>
      </c>
      <c r="E499" s="4">
        <v>1</v>
      </c>
      <c r="F499" s="38">
        <v>620.73</v>
      </c>
      <c r="G499" s="4">
        <v>1</v>
      </c>
      <c r="H499" s="3">
        <f t="shared" si="18"/>
        <v>620.73</v>
      </c>
    </row>
    <row r="500" spans="1:8" ht="25.5" x14ac:dyDescent="0.25">
      <c r="A500" s="2">
        <f t="shared" si="19"/>
        <v>497</v>
      </c>
      <c r="B500" s="39" t="s">
        <v>749</v>
      </c>
      <c r="C500" s="37" t="s">
        <v>1413</v>
      </c>
      <c r="D500" s="4" t="s">
        <v>5</v>
      </c>
      <c r="E500" s="4">
        <v>1</v>
      </c>
      <c r="F500" s="38">
        <v>728.97</v>
      </c>
      <c r="G500" s="4">
        <v>1</v>
      </c>
      <c r="H500" s="3">
        <f t="shared" si="18"/>
        <v>728.97</v>
      </c>
    </row>
    <row r="501" spans="1:8" ht="25.5" x14ac:dyDescent="0.25">
      <c r="A501" s="2">
        <f t="shared" si="19"/>
        <v>498</v>
      </c>
      <c r="B501" s="39" t="s">
        <v>750</v>
      </c>
      <c r="C501" s="37" t="s">
        <v>1414</v>
      </c>
      <c r="D501" s="4" t="s">
        <v>5</v>
      </c>
      <c r="E501" s="4">
        <v>1</v>
      </c>
      <c r="F501" s="38">
        <v>815.43</v>
      </c>
      <c r="G501" s="4">
        <v>1</v>
      </c>
      <c r="H501" s="3">
        <f t="shared" ref="H501:H563" si="20">ROUND(F501*G501,2)</f>
        <v>815.43</v>
      </c>
    </row>
    <row r="502" spans="1:8" ht="25.5" x14ac:dyDescent="0.25">
      <c r="A502" s="2">
        <f t="shared" si="19"/>
        <v>499</v>
      </c>
      <c r="B502" s="43" t="s">
        <v>751</v>
      </c>
      <c r="C502" s="37" t="s">
        <v>1415</v>
      </c>
      <c r="D502" s="4" t="s">
        <v>5</v>
      </c>
      <c r="E502" s="4">
        <v>1</v>
      </c>
      <c r="F502" s="38">
        <v>853.05</v>
      </c>
      <c r="G502" s="4">
        <v>1</v>
      </c>
      <c r="H502" s="3">
        <f t="shared" si="20"/>
        <v>853.05</v>
      </c>
    </row>
    <row r="503" spans="1:8" x14ac:dyDescent="0.25">
      <c r="A503" s="2">
        <f t="shared" si="19"/>
        <v>500</v>
      </c>
      <c r="B503" s="39" t="s">
        <v>239</v>
      </c>
      <c r="C503" s="37" t="s">
        <v>1416</v>
      </c>
      <c r="D503" s="4" t="s">
        <v>5</v>
      </c>
      <c r="E503" s="4">
        <v>1</v>
      </c>
      <c r="F503" s="38">
        <v>104.09</v>
      </c>
      <c r="G503" s="4">
        <v>1</v>
      </c>
      <c r="H503" s="3">
        <f t="shared" si="20"/>
        <v>104.09</v>
      </c>
    </row>
    <row r="504" spans="1:8" x14ac:dyDescent="0.25">
      <c r="A504" s="2">
        <f t="shared" si="19"/>
        <v>501</v>
      </c>
      <c r="B504" s="39" t="s">
        <v>240</v>
      </c>
      <c r="C504" s="37" t="s">
        <v>1417</v>
      </c>
      <c r="D504" s="4" t="s">
        <v>5</v>
      </c>
      <c r="E504" s="4">
        <v>1</v>
      </c>
      <c r="F504" s="38">
        <v>126.3</v>
      </c>
      <c r="G504" s="4">
        <v>1</v>
      </c>
      <c r="H504" s="3">
        <f t="shared" si="20"/>
        <v>126.3</v>
      </c>
    </row>
    <row r="505" spans="1:8" x14ac:dyDescent="0.25">
      <c r="A505" s="2">
        <f t="shared" si="19"/>
        <v>502</v>
      </c>
      <c r="B505" s="39" t="s">
        <v>241</v>
      </c>
      <c r="C505" s="37" t="s">
        <v>1418</v>
      </c>
      <c r="D505" s="4" t="s">
        <v>5</v>
      </c>
      <c r="E505" s="4">
        <v>1</v>
      </c>
      <c r="F505" s="38">
        <v>181.68</v>
      </c>
      <c r="G505" s="4">
        <v>1</v>
      </c>
      <c r="H505" s="3">
        <f t="shared" si="20"/>
        <v>181.68</v>
      </c>
    </row>
    <row r="506" spans="1:8" x14ac:dyDescent="0.25">
      <c r="A506" s="2">
        <f t="shared" si="19"/>
        <v>503</v>
      </c>
      <c r="B506" s="39" t="s">
        <v>242</v>
      </c>
      <c r="C506" s="37" t="s">
        <v>1419</v>
      </c>
      <c r="D506" s="4" t="s">
        <v>5</v>
      </c>
      <c r="E506" s="4">
        <v>1</v>
      </c>
      <c r="F506" s="38">
        <v>241.89</v>
      </c>
      <c r="G506" s="4">
        <v>1</v>
      </c>
      <c r="H506" s="3">
        <f t="shared" si="20"/>
        <v>241.89</v>
      </c>
    </row>
    <row r="507" spans="1:8" x14ac:dyDescent="0.25">
      <c r="A507" s="2">
        <f t="shared" ref="A507:A570" si="21">ROW(A507)-3</f>
        <v>504</v>
      </c>
      <c r="B507" s="39" t="s">
        <v>244</v>
      </c>
      <c r="C507" s="37" t="s">
        <v>1420</v>
      </c>
      <c r="D507" s="4" t="s">
        <v>5</v>
      </c>
      <c r="E507" s="4">
        <v>1</v>
      </c>
      <c r="F507" s="38">
        <v>69.180000000000007</v>
      </c>
      <c r="G507" s="4">
        <v>1</v>
      </c>
      <c r="H507" s="3">
        <f t="shared" si="20"/>
        <v>69.180000000000007</v>
      </c>
    </row>
    <row r="508" spans="1:8" x14ac:dyDescent="0.25">
      <c r="A508" s="2">
        <f t="shared" si="21"/>
        <v>505</v>
      </c>
      <c r="B508" s="39" t="s">
        <v>243</v>
      </c>
      <c r="C508" s="37" t="s">
        <v>1421</v>
      </c>
      <c r="D508" s="4" t="s">
        <v>5</v>
      </c>
      <c r="E508" s="4">
        <v>1</v>
      </c>
      <c r="F508" s="38">
        <v>84.75</v>
      </c>
      <c r="G508" s="4">
        <v>1</v>
      </c>
      <c r="H508" s="3">
        <f t="shared" si="20"/>
        <v>84.75</v>
      </c>
    </row>
    <row r="509" spans="1:8" x14ac:dyDescent="0.25">
      <c r="A509" s="2">
        <f t="shared" si="21"/>
        <v>506</v>
      </c>
      <c r="B509" s="39" t="s">
        <v>752</v>
      </c>
      <c r="C509" s="37" t="s">
        <v>1422</v>
      </c>
      <c r="D509" s="4" t="s">
        <v>5</v>
      </c>
      <c r="E509" s="4">
        <v>1</v>
      </c>
      <c r="F509" s="38">
        <v>101.86</v>
      </c>
      <c r="G509" s="4">
        <v>1</v>
      </c>
      <c r="H509" s="3">
        <f t="shared" si="20"/>
        <v>101.86</v>
      </c>
    </row>
    <row r="510" spans="1:8" x14ac:dyDescent="0.25">
      <c r="A510" s="2">
        <f t="shared" si="21"/>
        <v>507</v>
      </c>
      <c r="B510" s="39" t="s">
        <v>245</v>
      </c>
      <c r="C510" s="37" t="s">
        <v>1423</v>
      </c>
      <c r="D510" s="4" t="s">
        <v>5</v>
      </c>
      <c r="E510" s="4">
        <v>1</v>
      </c>
      <c r="F510" s="38">
        <v>121</v>
      </c>
      <c r="G510" s="4">
        <v>1</v>
      </c>
      <c r="H510" s="3">
        <f t="shared" si="20"/>
        <v>121</v>
      </c>
    </row>
    <row r="511" spans="1:8" x14ac:dyDescent="0.25">
      <c r="A511" s="2">
        <f t="shared" si="21"/>
        <v>508</v>
      </c>
      <c r="B511" s="39" t="s">
        <v>753</v>
      </c>
      <c r="C511" s="37" t="s">
        <v>1424</v>
      </c>
      <c r="D511" s="4" t="s">
        <v>5</v>
      </c>
      <c r="E511" s="4">
        <v>1</v>
      </c>
      <c r="F511" s="38">
        <v>180.32</v>
      </c>
      <c r="G511" s="4">
        <v>1</v>
      </c>
      <c r="H511" s="3">
        <f t="shared" si="20"/>
        <v>180.32</v>
      </c>
    </row>
    <row r="512" spans="1:8" x14ac:dyDescent="0.25">
      <c r="A512" s="2">
        <f t="shared" si="21"/>
        <v>509</v>
      </c>
      <c r="B512" s="39" t="s">
        <v>754</v>
      </c>
      <c r="C512" s="37" t="s">
        <v>1425</v>
      </c>
      <c r="D512" s="4" t="s">
        <v>5</v>
      </c>
      <c r="E512" s="4">
        <v>1</v>
      </c>
      <c r="F512" s="38">
        <v>231.42</v>
      </c>
      <c r="G512" s="4">
        <v>1</v>
      </c>
      <c r="H512" s="3">
        <f t="shared" si="20"/>
        <v>231.42</v>
      </c>
    </row>
    <row r="513" spans="1:8" x14ac:dyDescent="0.25">
      <c r="A513" s="2">
        <f t="shared" si="21"/>
        <v>510</v>
      </c>
      <c r="B513" s="39" t="s">
        <v>755</v>
      </c>
      <c r="C513" s="37" t="s">
        <v>1426</v>
      </c>
      <c r="D513" s="4" t="s">
        <v>5</v>
      </c>
      <c r="E513" s="4">
        <v>1</v>
      </c>
      <c r="F513" s="38">
        <v>739.68</v>
      </c>
      <c r="G513" s="4">
        <v>1</v>
      </c>
      <c r="H513" s="3">
        <f t="shared" si="20"/>
        <v>739.68</v>
      </c>
    </row>
    <row r="514" spans="1:8" x14ac:dyDescent="0.25">
      <c r="A514" s="2">
        <f t="shared" si="21"/>
        <v>511</v>
      </c>
      <c r="B514" s="39" t="s">
        <v>756</v>
      </c>
      <c r="C514" s="37" t="s">
        <v>1427</v>
      </c>
      <c r="D514" s="4" t="s">
        <v>5</v>
      </c>
      <c r="E514" s="4">
        <v>1</v>
      </c>
      <c r="F514" s="38">
        <v>310.94</v>
      </c>
      <c r="G514" s="4">
        <v>1</v>
      </c>
      <c r="H514" s="3">
        <f t="shared" si="20"/>
        <v>310.94</v>
      </c>
    </row>
    <row r="515" spans="1:8" ht="25.5" x14ac:dyDescent="0.25">
      <c r="A515" s="2">
        <f t="shared" si="21"/>
        <v>512</v>
      </c>
      <c r="B515" s="39" t="s">
        <v>757</v>
      </c>
      <c r="C515" s="37" t="s">
        <v>1428</v>
      </c>
      <c r="D515" s="4" t="s">
        <v>5</v>
      </c>
      <c r="E515" s="4">
        <v>1</v>
      </c>
      <c r="F515" s="38">
        <v>832.26</v>
      </c>
      <c r="G515" s="4">
        <v>1</v>
      </c>
      <c r="H515" s="3">
        <f t="shared" si="20"/>
        <v>832.26</v>
      </c>
    </row>
    <row r="516" spans="1:8" ht="25.5" x14ac:dyDescent="0.25">
      <c r="A516" s="2">
        <f t="shared" si="21"/>
        <v>513</v>
      </c>
      <c r="B516" s="39" t="s">
        <v>758</v>
      </c>
      <c r="C516" s="37" t="s">
        <v>1429</v>
      </c>
      <c r="D516" s="4" t="s">
        <v>5</v>
      </c>
      <c r="E516" s="4">
        <v>1</v>
      </c>
      <c r="F516" s="38">
        <v>769.89</v>
      </c>
      <c r="G516" s="4">
        <v>1</v>
      </c>
      <c r="H516" s="3">
        <f t="shared" si="20"/>
        <v>769.89</v>
      </c>
    </row>
    <row r="517" spans="1:8" x14ac:dyDescent="0.25">
      <c r="A517" s="2">
        <f t="shared" si="21"/>
        <v>514</v>
      </c>
      <c r="B517" s="39" t="s">
        <v>761</v>
      </c>
      <c r="C517" s="37" t="s">
        <v>1430</v>
      </c>
      <c r="D517" s="4" t="s">
        <v>5</v>
      </c>
      <c r="E517" s="4">
        <v>1</v>
      </c>
      <c r="F517" s="38">
        <v>54.61</v>
      </c>
      <c r="G517" s="4">
        <v>20</v>
      </c>
      <c r="H517" s="3">
        <f t="shared" si="20"/>
        <v>1092.2</v>
      </c>
    </row>
    <row r="518" spans="1:8" x14ac:dyDescent="0.25">
      <c r="A518" s="2">
        <f t="shared" si="21"/>
        <v>515</v>
      </c>
      <c r="B518" s="39" t="s">
        <v>762</v>
      </c>
      <c r="C518" s="37" t="s">
        <v>1431</v>
      </c>
      <c r="D518" s="4" t="s">
        <v>5</v>
      </c>
      <c r="E518" s="4">
        <v>1</v>
      </c>
      <c r="F518" s="38">
        <v>119.04</v>
      </c>
      <c r="G518" s="4">
        <v>5</v>
      </c>
      <c r="H518" s="3">
        <f t="shared" si="20"/>
        <v>595.20000000000005</v>
      </c>
    </row>
    <row r="519" spans="1:8" x14ac:dyDescent="0.25">
      <c r="A519" s="2">
        <f t="shared" si="21"/>
        <v>516</v>
      </c>
      <c r="B519" s="39" t="s">
        <v>759</v>
      </c>
      <c r="C519" s="37" t="s">
        <v>1432</v>
      </c>
      <c r="D519" s="4" t="s">
        <v>5</v>
      </c>
      <c r="E519" s="4">
        <v>1</v>
      </c>
      <c r="F519" s="38">
        <v>118.47</v>
      </c>
      <c r="G519" s="4">
        <v>3</v>
      </c>
      <c r="H519" s="3">
        <f t="shared" si="20"/>
        <v>355.41</v>
      </c>
    </row>
    <row r="520" spans="1:8" x14ac:dyDescent="0.25">
      <c r="A520" s="2">
        <f t="shared" si="21"/>
        <v>517</v>
      </c>
      <c r="B520" s="39" t="s">
        <v>760</v>
      </c>
      <c r="C520" s="37" t="s">
        <v>1433</v>
      </c>
      <c r="D520" s="4" t="s">
        <v>5</v>
      </c>
      <c r="E520" s="4">
        <v>1</v>
      </c>
      <c r="F520" s="38">
        <v>144.21</v>
      </c>
      <c r="G520" s="4">
        <v>3</v>
      </c>
      <c r="H520" s="3">
        <f t="shared" si="20"/>
        <v>432.63</v>
      </c>
    </row>
    <row r="521" spans="1:8" x14ac:dyDescent="0.25">
      <c r="A521" s="2">
        <f t="shared" si="21"/>
        <v>518</v>
      </c>
      <c r="B521" s="39" t="s">
        <v>246</v>
      </c>
      <c r="C521" s="37" t="s">
        <v>1434</v>
      </c>
      <c r="D521" s="4" t="s">
        <v>5</v>
      </c>
      <c r="E521" s="4">
        <v>1</v>
      </c>
      <c r="F521" s="38">
        <v>85.79</v>
      </c>
      <c r="G521" s="4">
        <v>3</v>
      </c>
      <c r="H521" s="3">
        <f t="shared" si="20"/>
        <v>257.37</v>
      </c>
    </row>
    <row r="522" spans="1:8" x14ac:dyDescent="0.25">
      <c r="A522" s="2">
        <f t="shared" si="21"/>
        <v>519</v>
      </c>
      <c r="B522" s="39" t="s">
        <v>569</v>
      </c>
      <c r="C522" s="37" t="s">
        <v>1435</v>
      </c>
      <c r="D522" s="4" t="s">
        <v>5</v>
      </c>
      <c r="E522" s="4">
        <v>1</v>
      </c>
      <c r="F522" s="38">
        <v>242.43</v>
      </c>
      <c r="G522" s="4">
        <v>1</v>
      </c>
      <c r="H522" s="3">
        <f t="shared" si="20"/>
        <v>242.43</v>
      </c>
    </row>
    <row r="523" spans="1:8" x14ac:dyDescent="0.25">
      <c r="A523" s="2">
        <f t="shared" si="21"/>
        <v>520</v>
      </c>
      <c r="B523" s="39" t="s">
        <v>570</v>
      </c>
      <c r="C523" s="37" t="s">
        <v>1436</v>
      </c>
      <c r="D523" s="4" t="s">
        <v>5</v>
      </c>
      <c r="E523" s="4">
        <v>1</v>
      </c>
      <c r="F523" s="38">
        <v>333.98</v>
      </c>
      <c r="G523" s="4">
        <v>1</v>
      </c>
      <c r="H523" s="3">
        <f t="shared" si="20"/>
        <v>333.98</v>
      </c>
    </row>
    <row r="524" spans="1:8" x14ac:dyDescent="0.25">
      <c r="A524" s="2">
        <f t="shared" si="21"/>
        <v>521</v>
      </c>
      <c r="B524" s="39" t="s">
        <v>571</v>
      </c>
      <c r="C524" s="37" t="s">
        <v>1437</v>
      </c>
      <c r="D524" s="4" t="s">
        <v>5</v>
      </c>
      <c r="E524" s="4">
        <v>1</v>
      </c>
      <c r="F524" s="38">
        <v>457.22</v>
      </c>
      <c r="G524" s="4">
        <v>1</v>
      </c>
      <c r="H524" s="3">
        <f t="shared" si="20"/>
        <v>457.22</v>
      </c>
    </row>
    <row r="525" spans="1:8" x14ac:dyDescent="0.25">
      <c r="A525" s="2">
        <f t="shared" si="21"/>
        <v>522</v>
      </c>
      <c r="B525" s="45" t="s">
        <v>247</v>
      </c>
      <c r="C525" s="37" t="s">
        <v>1438</v>
      </c>
      <c r="D525" s="4" t="s">
        <v>5</v>
      </c>
      <c r="E525" s="4">
        <v>1</v>
      </c>
      <c r="F525" s="38">
        <v>234.24</v>
      </c>
      <c r="G525" s="4">
        <v>3</v>
      </c>
      <c r="H525" s="3">
        <f t="shared" si="20"/>
        <v>702.72</v>
      </c>
    </row>
    <row r="526" spans="1:8" x14ac:dyDescent="0.25">
      <c r="A526" s="2">
        <f t="shared" si="21"/>
        <v>523</v>
      </c>
      <c r="B526" s="45" t="s">
        <v>248</v>
      </c>
      <c r="C526" s="37" t="s">
        <v>1439</v>
      </c>
      <c r="D526" s="4" t="s">
        <v>5</v>
      </c>
      <c r="E526" s="4">
        <v>1</v>
      </c>
      <c r="F526" s="38">
        <v>135.68</v>
      </c>
      <c r="G526" s="4">
        <v>3</v>
      </c>
      <c r="H526" s="3">
        <f t="shared" si="20"/>
        <v>407.04</v>
      </c>
    </row>
    <row r="527" spans="1:8" x14ac:dyDescent="0.25">
      <c r="A527" s="2">
        <f t="shared" si="21"/>
        <v>524</v>
      </c>
      <c r="B527" s="45" t="s">
        <v>249</v>
      </c>
      <c r="C527" s="37" t="s">
        <v>1440</v>
      </c>
      <c r="D527" s="4" t="s">
        <v>5</v>
      </c>
      <c r="E527" s="4">
        <v>1</v>
      </c>
      <c r="F527" s="38">
        <v>122.24</v>
      </c>
      <c r="G527" s="4">
        <v>3</v>
      </c>
      <c r="H527" s="3">
        <f t="shared" si="20"/>
        <v>366.72</v>
      </c>
    </row>
    <row r="528" spans="1:8" x14ac:dyDescent="0.25">
      <c r="A528" s="2">
        <f t="shared" si="21"/>
        <v>525</v>
      </c>
      <c r="B528" s="39" t="s">
        <v>250</v>
      </c>
      <c r="C528" s="37" t="s">
        <v>1441</v>
      </c>
      <c r="D528" s="4" t="s">
        <v>5</v>
      </c>
      <c r="E528" s="4">
        <v>1</v>
      </c>
      <c r="F528" s="38">
        <v>72.930000000000007</v>
      </c>
      <c r="G528" s="4">
        <v>3</v>
      </c>
      <c r="H528" s="3">
        <f t="shared" si="20"/>
        <v>218.79</v>
      </c>
    </row>
    <row r="529" spans="1:8" x14ac:dyDescent="0.25">
      <c r="A529" s="2">
        <f t="shared" si="21"/>
        <v>526</v>
      </c>
      <c r="B529" s="39" t="s">
        <v>445</v>
      </c>
      <c r="C529" s="37" t="s">
        <v>1442</v>
      </c>
      <c r="D529" s="4" t="s">
        <v>5</v>
      </c>
      <c r="E529" s="4">
        <v>1</v>
      </c>
      <c r="F529" s="38">
        <v>344</v>
      </c>
      <c r="G529" s="4">
        <v>3</v>
      </c>
      <c r="H529" s="3">
        <f t="shared" si="20"/>
        <v>1032</v>
      </c>
    </row>
    <row r="530" spans="1:8" x14ac:dyDescent="0.25">
      <c r="A530" s="2">
        <f t="shared" si="21"/>
        <v>527</v>
      </c>
      <c r="B530" s="39" t="s">
        <v>446</v>
      </c>
      <c r="C530" s="37" t="s">
        <v>1443</v>
      </c>
      <c r="D530" s="4" t="s">
        <v>5</v>
      </c>
      <c r="E530" s="4">
        <v>1</v>
      </c>
      <c r="F530" s="38">
        <v>372.3</v>
      </c>
      <c r="G530" s="4">
        <v>3</v>
      </c>
      <c r="H530" s="3">
        <f t="shared" si="20"/>
        <v>1116.9000000000001</v>
      </c>
    </row>
    <row r="531" spans="1:8" x14ac:dyDescent="0.25">
      <c r="A531" s="2">
        <f t="shared" si="21"/>
        <v>528</v>
      </c>
      <c r="B531" s="39" t="s">
        <v>763</v>
      </c>
      <c r="C531" s="37" t="s">
        <v>1444</v>
      </c>
      <c r="D531" s="4" t="s">
        <v>8</v>
      </c>
      <c r="E531" s="4">
        <v>1</v>
      </c>
      <c r="F531" s="38">
        <v>1.34</v>
      </c>
      <c r="G531" s="4">
        <v>20</v>
      </c>
      <c r="H531" s="3">
        <f t="shared" si="20"/>
        <v>26.8</v>
      </c>
    </row>
    <row r="532" spans="1:8" x14ac:dyDescent="0.25">
      <c r="A532" s="2">
        <f t="shared" si="21"/>
        <v>529</v>
      </c>
      <c r="B532" s="39" t="s">
        <v>572</v>
      </c>
      <c r="C532" s="37" t="s">
        <v>1445</v>
      </c>
      <c r="D532" s="4" t="s">
        <v>8</v>
      </c>
      <c r="E532" s="4">
        <v>1</v>
      </c>
      <c r="F532" s="38">
        <v>1.92</v>
      </c>
      <c r="G532" s="4">
        <v>20</v>
      </c>
      <c r="H532" s="3">
        <f t="shared" si="20"/>
        <v>38.4</v>
      </c>
    </row>
    <row r="533" spans="1:8" x14ac:dyDescent="0.25">
      <c r="A533" s="2">
        <f t="shared" si="21"/>
        <v>530</v>
      </c>
      <c r="B533" s="39" t="s">
        <v>573</v>
      </c>
      <c r="C533" s="37" t="s">
        <v>1446</v>
      </c>
      <c r="D533" s="4" t="s">
        <v>8</v>
      </c>
      <c r="E533" s="4">
        <v>1</v>
      </c>
      <c r="F533" s="38">
        <v>2.74</v>
      </c>
      <c r="G533" s="4">
        <v>20</v>
      </c>
      <c r="H533" s="3">
        <f t="shared" si="20"/>
        <v>54.8</v>
      </c>
    </row>
    <row r="534" spans="1:8" x14ac:dyDescent="0.25">
      <c r="A534" s="2">
        <f t="shared" si="21"/>
        <v>531</v>
      </c>
      <c r="B534" s="39" t="s">
        <v>574</v>
      </c>
      <c r="C534" s="37" t="s">
        <v>1447</v>
      </c>
      <c r="D534" s="4" t="s">
        <v>8</v>
      </c>
      <c r="E534" s="4">
        <v>1</v>
      </c>
      <c r="F534" s="38">
        <v>3.8</v>
      </c>
      <c r="G534" s="4">
        <v>20</v>
      </c>
      <c r="H534" s="3">
        <f t="shared" si="20"/>
        <v>76</v>
      </c>
    </row>
    <row r="535" spans="1:8" x14ac:dyDescent="0.25">
      <c r="A535" s="2">
        <f t="shared" si="21"/>
        <v>532</v>
      </c>
      <c r="B535" s="39" t="s">
        <v>575</v>
      </c>
      <c r="C535" s="37" t="s">
        <v>1448</v>
      </c>
      <c r="D535" s="4" t="s">
        <v>8</v>
      </c>
      <c r="E535" s="4">
        <v>1</v>
      </c>
      <c r="F535" s="38">
        <v>5.22</v>
      </c>
      <c r="G535" s="4">
        <v>20</v>
      </c>
      <c r="H535" s="3">
        <f t="shared" si="20"/>
        <v>104.4</v>
      </c>
    </row>
    <row r="536" spans="1:8" x14ac:dyDescent="0.25">
      <c r="A536" s="2">
        <f t="shared" si="21"/>
        <v>533</v>
      </c>
      <c r="B536" s="39" t="s">
        <v>251</v>
      </c>
      <c r="C536" s="37" t="s">
        <v>1449</v>
      </c>
      <c r="D536" s="4" t="s">
        <v>8</v>
      </c>
      <c r="E536" s="4">
        <v>1</v>
      </c>
      <c r="F536" s="38">
        <v>0.77</v>
      </c>
      <c r="G536" s="4">
        <v>50</v>
      </c>
      <c r="H536" s="3">
        <f t="shared" si="20"/>
        <v>38.5</v>
      </c>
    </row>
    <row r="537" spans="1:8" x14ac:dyDescent="0.25">
      <c r="A537" s="2">
        <f t="shared" si="21"/>
        <v>534</v>
      </c>
      <c r="B537" s="39" t="s">
        <v>252</v>
      </c>
      <c r="C537" s="37" t="s">
        <v>1450</v>
      </c>
      <c r="D537" s="4" t="s">
        <v>8</v>
      </c>
      <c r="E537" s="4">
        <v>1</v>
      </c>
      <c r="F537" s="38">
        <v>1.06</v>
      </c>
      <c r="G537" s="4">
        <v>50</v>
      </c>
      <c r="H537" s="3">
        <f t="shared" si="20"/>
        <v>53</v>
      </c>
    </row>
    <row r="538" spans="1:8" x14ac:dyDescent="0.25">
      <c r="A538" s="2">
        <f t="shared" si="21"/>
        <v>535</v>
      </c>
      <c r="B538" s="39" t="s">
        <v>253</v>
      </c>
      <c r="C538" s="37" t="s">
        <v>1451</v>
      </c>
      <c r="D538" s="4" t="s">
        <v>8</v>
      </c>
      <c r="E538" s="4">
        <v>1</v>
      </c>
      <c r="F538" s="38">
        <v>1.95</v>
      </c>
      <c r="G538" s="4">
        <v>50</v>
      </c>
      <c r="H538" s="3">
        <f t="shared" si="20"/>
        <v>97.5</v>
      </c>
    </row>
    <row r="539" spans="1:8" x14ac:dyDescent="0.25">
      <c r="A539" s="2">
        <f t="shared" si="21"/>
        <v>536</v>
      </c>
      <c r="B539" s="39" t="s">
        <v>254</v>
      </c>
      <c r="C539" s="37" t="s">
        <v>1452</v>
      </c>
      <c r="D539" s="4" t="s">
        <v>8</v>
      </c>
      <c r="E539" s="4">
        <v>1</v>
      </c>
      <c r="F539" s="38">
        <v>2.84</v>
      </c>
      <c r="G539" s="4">
        <v>50</v>
      </c>
      <c r="H539" s="3">
        <f t="shared" si="20"/>
        <v>142</v>
      </c>
    </row>
    <row r="540" spans="1:8" x14ac:dyDescent="0.25">
      <c r="A540" s="2">
        <f t="shared" si="21"/>
        <v>537</v>
      </c>
      <c r="B540" s="39" t="s">
        <v>255</v>
      </c>
      <c r="C540" s="37" t="s">
        <v>1453</v>
      </c>
      <c r="D540" s="4" t="s">
        <v>8</v>
      </c>
      <c r="E540" s="4">
        <v>1</v>
      </c>
      <c r="F540" s="38">
        <v>4.16</v>
      </c>
      <c r="G540" s="4">
        <v>50</v>
      </c>
      <c r="H540" s="3">
        <f t="shared" si="20"/>
        <v>208</v>
      </c>
    </row>
    <row r="541" spans="1:8" x14ac:dyDescent="0.25">
      <c r="A541" s="2">
        <f t="shared" si="21"/>
        <v>538</v>
      </c>
      <c r="B541" s="39" t="s">
        <v>764</v>
      </c>
      <c r="C541" s="37" t="s">
        <v>1454</v>
      </c>
      <c r="D541" s="4" t="s">
        <v>5</v>
      </c>
      <c r="E541" s="4">
        <v>1</v>
      </c>
      <c r="F541" s="38">
        <v>5.41</v>
      </c>
      <c r="G541" s="4">
        <v>5</v>
      </c>
      <c r="H541" s="3">
        <f t="shared" si="20"/>
        <v>27.05</v>
      </c>
    </row>
    <row r="542" spans="1:8" x14ac:dyDescent="0.25">
      <c r="A542" s="2">
        <f t="shared" si="21"/>
        <v>539</v>
      </c>
      <c r="B542" s="39" t="s">
        <v>765</v>
      </c>
      <c r="C542" s="37" t="s">
        <v>1455</v>
      </c>
      <c r="D542" s="4" t="s">
        <v>5</v>
      </c>
      <c r="E542" s="4">
        <v>1</v>
      </c>
      <c r="F542" s="38">
        <v>0.56000000000000005</v>
      </c>
      <c r="G542" s="4">
        <v>5</v>
      </c>
      <c r="H542" s="3">
        <f t="shared" si="20"/>
        <v>2.8</v>
      </c>
    </row>
    <row r="543" spans="1:8" x14ac:dyDescent="0.25">
      <c r="A543" s="2">
        <f t="shared" si="21"/>
        <v>540</v>
      </c>
      <c r="B543" s="39" t="s">
        <v>766</v>
      </c>
      <c r="C543" s="37" t="s">
        <v>1456</v>
      </c>
      <c r="D543" s="4" t="s">
        <v>5</v>
      </c>
      <c r="E543" s="4">
        <v>1</v>
      </c>
      <c r="F543" s="38">
        <v>3.7</v>
      </c>
      <c r="G543" s="4">
        <v>5</v>
      </c>
      <c r="H543" s="3">
        <f t="shared" si="20"/>
        <v>18.5</v>
      </c>
    </row>
    <row r="544" spans="1:8" x14ac:dyDescent="0.25">
      <c r="A544" s="2">
        <f t="shared" si="21"/>
        <v>541</v>
      </c>
      <c r="B544" s="39" t="s">
        <v>767</v>
      </c>
      <c r="C544" s="37" t="s">
        <v>1457</v>
      </c>
      <c r="D544" s="4" t="s">
        <v>5</v>
      </c>
      <c r="E544" s="4">
        <v>1</v>
      </c>
      <c r="F544" s="38">
        <v>1.75</v>
      </c>
      <c r="G544" s="4">
        <v>5</v>
      </c>
      <c r="H544" s="3">
        <f t="shared" si="20"/>
        <v>8.75</v>
      </c>
    </row>
    <row r="545" spans="1:8" x14ac:dyDescent="0.25">
      <c r="A545" s="2">
        <f t="shared" si="21"/>
        <v>542</v>
      </c>
      <c r="B545" s="39" t="s">
        <v>768</v>
      </c>
      <c r="C545" s="37" t="s">
        <v>1458</v>
      </c>
      <c r="D545" s="4" t="s">
        <v>5</v>
      </c>
      <c r="E545" s="4">
        <v>1</v>
      </c>
      <c r="F545" s="38">
        <v>0.9</v>
      </c>
      <c r="G545" s="4">
        <v>5</v>
      </c>
      <c r="H545" s="3">
        <f t="shared" si="20"/>
        <v>4.5</v>
      </c>
    </row>
    <row r="546" spans="1:8" x14ac:dyDescent="0.25">
      <c r="A546" s="2">
        <f t="shared" si="21"/>
        <v>543</v>
      </c>
      <c r="B546" s="39" t="s">
        <v>769</v>
      </c>
      <c r="C546" s="37" t="s">
        <v>1459</v>
      </c>
      <c r="D546" s="4" t="s">
        <v>5</v>
      </c>
      <c r="E546" s="4">
        <v>1</v>
      </c>
      <c r="F546" s="38">
        <v>1.1299999999999999</v>
      </c>
      <c r="G546" s="4">
        <v>5</v>
      </c>
      <c r="H546" s="3">
        <f t="shared" si="20"/>
        <v>5.65</v>
      </c>
    </row>
    <row r="547" spans="1:8" x14ac:dyDescent="0.25">
      <c r="A547" s="2">
        <f t="shared" si="21"/>
        <v>544</v>
      </c>
      <c r="B547" s="39" t="s">
        <v>770</v>
      </c>
      <c r="C547" s="37" t="s">
        <v>1460</v>
      </c>
      <c r="D547" s="4" t="s">
        <v>5</v>
      </c>
      <c r="E547" s="4">
        <v>1</v>
      </c>
      <c r="F547" s="38">
        <v>1.38</v>
      </c>
      <c r="G547" s="4">
        <v>5</v>
      </c>
      <c r="H547" s="3">
        <f t="shared" si="20"/>
        <v>6.9</v>
      </c>
    </row>
    <row r="548" spans="1:8" x14ac:dyDescent="0.25">
      <c r="A548" s="2">
        <f t="shared" si="21"/>
        <v>545</v>
      </c>
      <c r="B548" s="39" t="s">
        <v>771</v>
      </c>
      <c r="C548" s="37" t="s">
        <v>1461</v>
      </c>
      <c r="D548" s="4" t="s">
        <v>5</v>
      </c>
      <c r="E548" s="4">
        <v>1</v>
      </c>
      <c r="F548" s="38">
        <v>0.73</v>
      </c>
      <c r="G548" s="4">
        <v>5</v>
      </c>
      <c r="H548" s="3">
        <f t="shared" si="20"/>
        <v>3.65</v>
      </c>
    </row>
    <row r="549" spans="1:8" x14ac:dyDescent="0.25">
      <c r="A549" s="2">
        <f t="shared" si="21"/>
        <v>546</v>
      </c>
      <c r="B549" s="39" t="s">
        <v>576</v>
      </c>
      <c r="C549" s="37" t="s">
        <v>1462</v>
      </c>
      <c r="D549" s="4" t="s">
        <v>5</v>
      </c>
      <c r="E549" s="4">
        <v>1</v>
      </c>
      <c r="F549" s="38">
        <v>641.52</v>
      </c>
      <c r="G549" s="4">
        <v>1</v>
      </c>
      <c r="H549" s="3">
        <f t="shared" si="20"/>
        <v>641.52</v>
      </c>
    </row>
    <row r="550" spans="1:8" x14ac:dyDescent="0.25">
      <c r="A550" s="2">
        <f t="shared" si="21"/>
        <v>547</v>
      </c>
      <c r="B550" s="39" t="s">
        <v>622</v>
      </c>
      <c r="C550" s="37" t="s">
        <v>1463</v>
      </c>
      <c r="D550" s="4" t="s">
        <v>5</v>
      </c>
      <c r="E550" s="4">
        <v>1</v>
      </c>
      <c r="F550" s="38">
        <v>161.91999999999999</v>
      </c>
      <c r="G550" s="4">
        <v>1</v>
      </c>
      <c r="H550" s="3">
        <f t="shared" si="20"/>
        <v>161.91999999999999</v>
      </c>
    </row>
    <row r="551" spans="1:8" x14ac:dyDescent="0.25">
      <c r="A551" s="2">
        <f t="shared" si="21"/>
        <v>548</v>
      </c>
      <c r="B551" s="39" t="s">
        <v>577</v>
      </c>
      <c r="C551" s="37" t="s">
        <v>1464</v>
      </c>
      <c r="D551" s="4" t="s">
        <v>5</v>
      </c>
      <c r="E551" s="4">
        <v>1</v>
      </c>
      <c r="F551" s="38">
        <v>1236.25</v>
      </c>
      <c r="G551" s="4">
        <v>1</v>
      </c>
      <c r="H551" s="3">
        <f t="shared" si="20"/>
        <v>1236.25</v>
      </c>
    </row>
    <row r="552" spans="1:8" x14ac:dyDescent="0.25">
      <c r="A552" s="2">
        <f t="shared" si="21"/>
        <v>549</v>
      </c>
      <c r="B552" s="39" t="s">
        <v>623</v>
      </c>
      <c r="C552" s="37" t="s">
        <v>1465</v>
      </c>
      <c r="D552" s="4" t="s">
        <v>5</v>
      </c>
      <c r="E552" s="4">
        <v>1</v>
      </c>
      <c r="F552" s="38">
        <v>204.24</v>
      </c>
      <c r="G552" s="4">
        <v>1</v>
      </c>
      <c r="H552" s="3">
        <f t="shared" si="20"/>
        <v>204.24</v>
      </c>
    </row>
    <row r="553" spans="1:8" x14ac:dyDescent="0.25">
      <c r="A553" s="2">
        <f t="shared" si="21"/>
        <v>550</v>
      </c>
      <c r="B553" s="39" t="s">
        <v>256</v>
      </c>
      <c r="C553" s="37" t="s">
        <v>1466</v>
      </c>
      <c r="D553" s="4" t="s">
        <v>5</v>
      </c>
      <c r="E553" s="4">
        <v>1</v>
      </c>
      <c r="F553" s="38">
        <v>67.64</v>
      </c>
      <c r="G553" s="4">
        <v>2</v>
      </c>
      <c r="H553" s="3">
        <f t="shared" si="20"/>
        <v>135.28</v>
      </c>
    </row>
    <row r="554" spans="1:8" x14ac:dyDescent="0.25">
      <c r="A554" s="2">
        <f t="shared" si="21"/>
        <v>551</v>
      </c>
      <c r="B554" s="39" t="s">
        <v>772</v>
      </c>
      <c r="C554" s="37" t="s">
        <v>1467</v>
      </c>
      <c r="D554" s="4" t="s">
        <v>5</v>
      </c>
      <c r="E554" s="4">
        <v>1</v>
      </c>
      <c r="F554" s="38">
        <v>66.23</v>
      </c>
      <c r="G554" s="4">
        <v>2</v>
      </c>
      <c r="H554" s="3">
        <f t="shared" si="20"/>
        <v>132.46</v>
      </c>
    </row>
    <row r="555" spans="1:8" x14ac:dyDescent="0.25">
      <c r="A555" s="2">
        <f t="shared" si="21"/>
        <v>552</v>
      </c>
      <c r="B555" s="39" t="s">
        <v>257</v>
      </c>
      <c r="C555" s="37" t="s">
        <v>1468</v>
      </c>
      <c r="D555" s="4" t="s">
        <v>5</v>
      </c>
      <c r="E555" s="4">
        <v>1</v>
      </c>
      <c r="F555" s="38">
        <v>60.88</v>
      </c>
      <c r="G555" s="4">
        <v>2</v>
      </c>
      <c r="H555" s="3">
        <f t="shared" si="20"/>
        <v>121.76</v>
      </c>
    </row>
    <row r="556" spans="1:8" x14ac:dyDescent="0.25">
      <c r="A556" s="2">
        <f t="shared" si="21"/>
        <v>553</v>
      </c>
      <c r="B556" s="39" t="s">
        <v>258</v>
      </c>
      <c r="C556" s="37" t="s">
        <v>1469</v>
      </c>
      <c r="D556" s="4" t="s">
        <v>5</v>
      </c>
      <c r="E556" s="4">
        <v>1</v>
      </c>
      <c r="F556" s="38">
        <v>206.54</v>
      </c>
      <c r="G556" s="4">
        <v>2</v>
      </c>
      <c r="H556" s="3">
        <f t="shared" si="20"/>
        <v>413.08</v>
      </c>
    </row>
    <row r="557" spans="1:8" x14ac:dyDescent="0.25">
      <c r="A557" s="2">
        <f t="shared" si="21"/>
        <v>554</v>
      </c>
      <c r="B557" s="39" t="s">
        <v>259</v>
      </c>
      <c r="C557" s="37" t="s">
        <v>1470</v>
      </c>
      <c r="D557" s="4" t="s">
        <v>5</v>
      </c>
      <c r="E557" s="4">
        <v>1</v>
      </c>
      <c r="F557" s="38">
        <v>207.87</v>
      </c>
      <c r="G557" s="4">
        <v>2</v>
      </c>
      <c r="H557" s="3">
        <f t="shared" si="20"/>
        <v>415.74</v>
      </c>
    </row>
    <row r="558" spans="1:8" x14ac:dyDescent="0.25">
      <c r="A558" s="2">
        <f t="shared" si="21"/>
        <v>555</v>
      </c>
      <c r="B558" s="39" t="s">
        <v>260</v>
      </c>
      <c r="C558" s="37" t="s">
        <v>1471</v>
      </c>
      <c r="D558" s="4" t="s">
        <v>5</v>
      </c>
      <c r="E558" s="4">
        <v>1</v>
      </c>
      <c r="F558" s="38">
        <v>242.44</v>
      </c>
      <c r="G558" s="4">
        <v>2</v>
      </c>
      <c r="H558" s="3">
        <f t="shared" si="20"/>
        <v>484.88</v>
      </c>
    </row>
    <row r="559" spans="1:8" x14ac:dyDescent="0.25">
      <c r="A559" s="2">
        <f t="shared" si="21"/>
        <v>556</v>
      </c>
      <c r="B559" s="39" t="s">
        <v>261</v>
      </c>
      <c r="C559" s="37" t="s">
        <v>1472</v>
      </c>
      <c r="D559" s="4" t="s">
        <v>5</v>
      </c>
      <c r="E559" s="4">
        <v>1</v>
      </c>
      <c r="F559" s="38">
        <v>267.64999999999998</v>
      </c>
      <c r="G559" s="4">
        <v>2</v>
      </c>
      <c r="H559" s="3">
        <f t="shared" si="20"/>
        <v>535.29999999999995</v>
      </c>
    </row>
    <row r="560" spans="1:8" x14ac:dyDescent="0.25">
      <c r="A560" s="2">
        <f t="shared" si="21"/>
        <v>557</v>
      </c>
      <c r="B560" s="39" t="s">
        <v>262</v>
      </c>
      <c r="C560" s="37" t="s">
        <v>1473</v>
      </c>
      <c r="D560" s="4" t="s">
        <v>5</v>
      </c>
      <c r="E560" s="4">
        <v>1</v>
      </c>
      <c r="F560" s="38">
        <v>73.19</v>
      </c>
      <c r="G560" s="4">
        <v>2</v>
      </c>
      <c r="H560" s="3">
        <f t="shared" si="20"/>
        <v>146.38</v>
      </c>
    </row>
    <row r="561" spans="1:8" x14ac:dyDescent="0.25">
      <c r="A561" s="2">
        <f t="shared" si="21"/>
        <v>558</v>
      </c>
      <c r="B561" s="39" t="s">
        <v>263</v>
      </c>
      <c r="C561" s="37" t="s">
        <v>1474</v>
      </c>
      <c r="D561" s="4" t="s">
        <v>5</v>
      </c>
      <c r="E561" s="4">
        <v>1</v>
      </c>
      <c r="F561" s="38">
        <v>74.58</v>
      </c>
      <c r="G561" s="4">
        <v>2</v>
      </c>
      <c r="H561" s="3">
        <f t="shared" si="20"/>
        <v>149.16</v>
      </c>
    </row>
    <row r="562" spans="1:8" x14ac:dyDescent="0.25">
      <c r="A562" s="2">
        <f t="shared" si="21"/>
        <v>559</v>
      </c>
      <c r="B562" s="39" t="s">
        <v>264</v>
      </c>
      <c r="C562" s="37" t="s">
        <v>1475</v>
      </c>
      <c r="D562" s="4" t="s">
        <v>5</v>
      </c>
      <c r="E562" s="4">
        <v>1</v>
      </c>
      <c r="F562" s="38">
        <v>45.63</v>
      </c>
      <c r="G562" s="4">
        <v>2</v>
      </c>
      <c r="H562" s="3">
        <f t="shared" si="20"/>
        <v>91.26</v>
      </c>
    </row>
    <row r="563" spans="1:8" x14ac:dyDescent="0.25">
      <c r="A563" s="2">
        <f t="shared" si="21"/>
        <v>560</v>
      </c>
      <c r="B563" s="39" t="s">
        <v>578</v>
      </c>
      <c r="C563" s="37" t="s">
        <v>1476</v>
      </c>
      <c r="D563" s="4" t="s">
        <v>5</v>
      </c>
      <c r="E563" s="4">
        <v>1</v>
      </c>
      <c r="F563" s="38">
        <v>0.36</v>
      </c>
      <c r="G563" s="4">
        <v>50</v>
      </c>
      <c r="H563" s="3">
        <f t="shared" si="20"/>
        <v>18</v>
      </c>
    </row>
    <row r="564" spans="1:8" x14ac:dyDescent="0.25">
      <c r="A564" s="2">
        <f t="shared" si="21"/>
        <v>561</v>
      </c>
      <c r="B564" s="39" t="s">
        <v>579</v>
      </c>
      <c r="C564" s="37" t="s">
        <v>1477</v>
      </c>
      <c r="D564" s="4" t="s">
        <v>5</v>
      </c>
      <c r="E564" s="4">
        <v>1</v>
      </c>
      <c r="F564" s="38">
        <v>0.72</v>
      </c>
      <c r="G564" s="4">
        <v>50</v>
      </c>
      <c r="H564" s="3">
        <f t="shared" ref="H564:H598" si="22">ROUND(F564*G564,2)</f>
        <v>36</v>
      </c>
    </row>
    <row r="565" spans="1:8" x14ac:dyDescent="0.25">
      <c r="A565" s="2">
        <f t="shared" si="21"/>
        <v>562</v>
      </c>
      <c r="B565" s="39" t="s">
        <v>773</v>
      </c>
      <c r="C565" s="37" t="s">
        <v>1478</v>
      </c>
      <c r="D565" s="4" t="s">
        <v>5</v>
      </c>
      <c r="E565" s="4">
        <v>1</v>
      </c>
      <c r="F565" s="38">
        <v>209.22</v>
      </c>
      <c r="G565" s="4">
        <v>2</v>
      </c>
      <c r="H565" s="3">
        <f t="shared" si="22"/>
        <v>418.44</v>
      </c>
    </row>
    <row r="566" spans="1:8" x14ac:dyDescent="0.25">
      <c r="A566" s="2">
        <f t="shared" si="21"/>
        <v>563</v>
      </c>
      <c r="B566" s="39" t="s">
        <v>774</v>
      </c>
      <c r="C566" s="37" t="s">
        <v>1479</v>
      </c>
      <c r="D566" s="4" t="s">
        <v>5</v>
      </c>
      <c r="E566" s="4">
        <v>1</v>
      </c>
      <c r="F566" s="38">
        <v>276.20999999999998</v>
      </c>
      <c r="G566" s="4">
        <v>2</v>
      </c>
      <c r="H566" s="3">
        <f t="shared" si="22"/>
        <v>552.41999999999996</v>
      </c>
    </row>
    <row r="567" spans="1:8" x14ac:dyDescent="0.25">
      <c r="A567" s="2">
        <f t="shared" si="21"/>
        <v>564</v>
      </c>
      <c r="B567" s="39" t="s">
        <v>265</v>
      </c>
      <c r="C567" s="37" t="s">
        <v>1480</v>
      </c>
      <c r="D567" s="4" t="s">
        <v>5</v>
      </c>
      <c r="E567" s="4">
        <v>1</v>
      </c>
      <c r="F567" s="38">
        <v>72.12</v>
      </c>
      <c r="G567" s="4">
        <v>2</v>
      </c>
      <c r="H567" s="3">
        <f t="shared" si="22"/>
        <v>144.24</v>
      </c>
    </row>
    <row r="568" spans="1:8" x14ac:dyDescent="0.25">
      <c r="A568" s="2">
        <f t="shared" si="21"/>
        <v>565</v>
      </c>
      <c r="B568" s="39" t="s">
        <v>580</v>
      </c>
      <c r="C568" s="37" t="s">
        <v>1481</v>
      </c>
      <c r="D568" s="4" t="s">
        <v>5</v>
      </c>
      <c r="E568" s="4">
        <v>1</v>
      </c>
      <c r="F568" s="38">
        <v>94.6</v>
      </c>
      <c r="G568" s="4">
        <v>1</v>
      </c>
      <c r="H568" s="3">
        <f t="shared" si="22"/>
        <v>94.6</v>
      </c>
    </row>
    <row r="569" spans="1:8" x14ac:dyDescent="0.25">
      <c r="A569" s="2">
        <f t="shared" si="21"/>
        <v>566</v>
      </c>
      <c r="B569" s="39" t="s">
        <v>266</v>
      </c>
      <c r="C569" s="37" t="s">
        <v>1482</v>
      </c>
      <c r="D569" s="4" t="s">
        <v>5</v>
      </c>
      <c r="E569" s="4">
        <v>1</v>
      </c>
      <c r="F569" s="38">
        <v>3.87</v>
      </c>
      <c r="G569" s="4">
        <v>2</v>
      </c>
      <c r="H569" s="3">
        <f t="shared" si="22"/>
        <v>7.74</v>
      </c>
    </row>
    <row r="570" spans="1:8" x14ac:dyDescent="0.25">
      <c r="A570" s="2">
        <f t="shared" si="21"/>
        <v>567</v>
      </c>
      <c r="B570" s="39" t="s">
        <v>775</v>
      </c>
      <c r="C570" s="37" t="s">
        <v>1483</v>
      </c>
      <c r="D570" s="4" t="s">
        <v>5</v>
      </c>
      <c r="E570" s="4">
        <v>1</v>
      </c>
      <c r="F570" s="38">
        <v>75.180000000000007</v>
      </c>
      <c r="G570" s="4">
        <v>2</v>
      </c>
      <c r="H570" s="3">
        <f t="shared" si="22"/>
        <v>150.36000000000001</v>
      </c>
    </row>
    <row r="571" spans="1:8" x14ac:dyDescent="0.25">
      <c r="A571" s="2">
        <f t="shared" ref="A571:A639" si="23">ROW(A571)-3</f>
        <v>568</v>
      </c>
      <c r="B571" s="40" t="s">
        <v>478</v>
      </c>
      <c r="C571" s="37" t="s">
        <v>1484</v>
      </c>
      <c r="D571" s="4" t="s">
        <v>5</v>
      </c>
      <c r="E571" s="4">
        <v>1</v>
      </c>
      <c r="F571" s="38">
        <v>400.24</v>
      </c>
      <c r="G571" s="4">
        <v>2</v>
      </c>
      <c r="H571" s="3">
        <f t="shared" si="22"/>
        <v>800.48</v>
      </c>
    </row>
    <row r="572" spans="1:8" x14ac:dyDescent="0.25">
      <c r="A572" s="2">
        <f t="shared" si="23"/>
        <v>569</v>
      </c>
      <c r="B572" s="40" t="s">
        <v>776</v>
      </c>
      <c r="C572" s="37" t="s">
        <v>1485</v>
      </c>
      <c r="D572" s="4" t="s">
        <v>5</v>
      </c>
      <c r="E572" s="4">
        <v>1</v>
      </c>
      <c r="F572" s="38">
        <v>5.67</v>
      </c>
      <c r="G572" s="4">
        <v>2</v>
      </c>
      <c r="H572" s="3">
        <f t="shared" si="22"/>
        <v>11.34</v>
      </c>
    </row>
    <row r="573" spans="1:8" x14ac:dyDescent="0.25">
      <c r="A573" s="2">
        <f t="shared" si="23"/>
        <v>570</v>
      </c>
      <c r="B573" s="40" t="s">
        <v>777</v>
      </c>
      <c r="C573" s="37" t="s">
        <v>1486</v>
      </c>
      <c r="D573" s="4" t="s">
        <v>5</v>
      </c>
      <c r="E573" s="4">
        <v>1</v>
      </c>
      <c r="F573" s="38">
        <v>9.89</v>
      </c>
      <c r="G573" s="4">
        <v>2</v>
      </c>
      <c r="H573" s="3">
        <f t="shared" si="22"/>
        <v>19.78</v>
      </c>
    </row>
    <row r="574" spans="1:8" x14ac:dyDescent="0.25">
      <c r="A574" s="2">
        <f t="shared" si="23"/>
        <v>571</v>
      </c>
      <c r="B574" s="40" t="s">
        <v>479</v>
      </c>
      <c r="C574" s="37" t="s">
        <v>1487</v>
      </c>
      <c r="D574" s="4" t="s">
        <v>5</v>
      </c>
      <c r="E574" s="4">
        <v>1</v>
      </c>
      <c r="F574" s="38">
        <v>204.16</v>
      </c>
      <c r="G574" s="4">
        <v>2</v>
      </c>
      <c r="H574" s="3">
        <f t="shared" si="22"/>
        <v>408.32</v>
      </c>
    </row>
    <row r="575" spans="1:8" x14ac:dyDescent="0.25">
      <c r="A575" s="2">
        <f t="shared" si="23"/>
        <v>572</v>
      </c>
      <c r="B575" s="40" t="s">
        <v>480</v>
      </c>
      <c r="C575" s="37" t="s">
        <v>1488</v>
      </c>
      <c r="D575" s="4" t="s">
        <v>5</v>
      </c>
      <c r="E575" s="4">
        <v>1</v>
      </c>
      <c r="F575" s="38">
        <v>177.27</v>
      </c>
      <c r="G575" s="4">
        <v>2</v>
      </c>
      <c r="H575" s="3">
        <f t="shared" si="22"/>
        <v>354.54</v>
      </c>
    </row>
    <row r="576" spans="1:8" x14ac:dyDescent="0.25">
      <c r="A576" s="2">
        <f t="shared" si="23"/>
        <v>573</v>
      </c>
      <c r="B576" s="40" t="s">
        <v>481</v>
      </c>
      <c r="C576" s="37" t="s">
        <v>1489</v>
      </c>
      <c r="D576" s="4" t="s">
        <v>5</v>
      </c>
      <c r="E576" s="4">
        <v>1</v>
      </c>
      <c r="F576" s="38">
        <v>240.77</v>
      </c>
      <c r="G576" s="4">
        <v>2</v>
      </c>
      <c r="H576" s="3">
        <f t="shared" si="22"/>
        <v>481.54</v>
      </c>
    </row>
    <row r="577" spans="1:8" x14ac:dyDescent="0.25">
      <c r="A577" s="2">
        <f t="shared" si="23"/>
        <v>574</v>
      </c>
      <c r="B577" s="40" t="s">
        <v>505</v>
      </c>
      <c r="C577" s="37" t="s">
        <v>1490</v>
      </c>
      <c r="D577" s="4" t="s">
        <v>5</v>
      </c>
      <c r="E577" s="4">
        <v>1</v>
      </c>
      <c r="F577" s="38">
        <v>11.48</v>
      </c>
      <c r="G577" s="4">
        <v>2</v>
      </c>
      <c r="H577" s="3">
        <f t="shared" si="22"/>
        <v>22.96</v>
      </c>
    </row>
    <row r="578" spans="1:8" x14ac:dyDescent="0.25">
      <c r="A578" s="2">
        <f t="shared" si="23"/>
        <v>575</v>
      </c>
      <c r="B578" s="40" t="s">
        <v>506</v>
      </c>
      <c r="C578" s="37" t="s">
        <v>1491</v>
      </c>
      <c r="D578" s="4" t="s">
        <v>5</v>
      </c>
      <c r="E578" s="4">
        <v>1</v>
      </c>
      <c r="F578" s="38">
        <v>17.940000000000001</v>
      </c>
      <c r="G578" s="4">
        <v>2</v>
      </c>
      <c r="H578" s="3">
        <f t="shared" si="22"/>
        <v>35.880000000000003</v>
      </c>
    </row>
    <row r="579" spans="1:8" ht="32.450000000000003" customHeight="1" x14ac:dyDescent="0.25">
      <c r="A579" s="2">
        <f t="shared" si="23"/>
        <v>576</v>
      </c>
      <c r="B579" s="39" t="s">
        <v>832</v>
      </c>
      <c r="C579" s="37" t="s">
        <v>1492</v>
      </c>
      <c r="D579" s="4" t="s">
        <v>5</v>
      </c>
      <c r="E579" s="4">
        <v>1</v>
      </c>
      <c r="F579" s="38">
        <v>13.81</v>
      </c>
      <c r="G579" s="4">
        <v>100</v>
      </c>
      <c r="H579" s="3">
        <f t="shared" si="22"/>
        <v>1381</v>
      </c>
    </row>
    <row r="580" spans="1:8" s="18" customFormat="1" ht="36.6" customHeight="1" x14ac:dyDescent="0.25">
      <c r="A580" s="2">
        <f t="shared" si="23"/>
        <v>577</v>
      </c>
      <c r="B580" s="39" t="s">
        <v>833</v>
      </c>
      <c r="C580" s="37" t="s">
        <v>1493</v>
      </c>
      <c r="D580" s="5" t="s">
        <v>5</v>
      </c>
      <c r="E580" s="5">
        <v>1</v>
      </c>
      <c r="F580" s="38">
        <v>16.010000000000002</v>
      </c>
      <c r="G580" s="5">
        <v>300</v>
      </c>
      <c r="H580" s="3">
        <f t="shared" si="22"/>
        <v>4803</v>
      </c>
    </row>
    <row r="581" spans="1:8" s="18" customFormat="1" ht="25.5" x14ac:dyDescent="0.25">
      <c r="A581" s="2">
        <f t="shared" si="23"/>
        <v>578</v>
      </c>
      <c r="B581" s="39" t="s">
        <v>834</v>
      </c>
      <c r="C581" s="37" t="s">
        <v>1494</v>
      </c>
      <c r="D581" s="5" t="s">
        <v>5</v>
      </c>
      <c r="E581" s="5">
        <v>1</v>
      </c>
      <c r="F581" s="38">
        <v>19.559999999999999</v>
      </c>
      <c r="G581" s="5">
        <v>50</v>
      </c>
      <c r="H581" s="3">
        <f t="shared" si="22"/>
        <v>978</v>
      </c>
    </row>
    <row r="582" spans="1:8" s="18" customFormat="1" ht="29.45" customHeight="1" x14ac:dyDescent="0.25">
      <c r="A582" s="2">
        <f t="shared" si="23"/>
        <v>579</v>
      </c>
      <c r="B582" s="40" t="s">
        <v>869</v>
      </c>
      <c r="C582" s="37" t="s">
        <v>1495</v>
      </c>
      <c r="D582" s="5" t="s">
        <v>5</v>
      </c>
      <c r="E582" s="5">
        <v>1</v>
      </c>
      <c r="F582" s="38">
        <v>22.19</v>
      </c>
      <c r="G582" s="5">
        <v>20</v>
      </c>
      <c r="H582" s="3">
        <f t="shared" si="22"/>
        <v>443.8</v>
      </c>
    </row>
    <row r="583" spans="1:8" s="18" customFormat="1" ht="24.75" customHeight="1" x14ac:dyDescent="0.25">
      <c r="A583" s="4">
        <v>584</v>
      </c>
      <c r="B583" s="40" t="s">
        <v>872</v>
      </c>
      <c r="C583" s="37" t="s">
        <v>1496</v>
      </c>
      <c r="D583" s="5" t="s">
        <v>5</v>
      </c>
      <c r="E583" s="5">
        <v>1</v>
      </c>
      <c r="F583" s="38">
        <v>36.47</v>
      </c>
      <c r="G583" s="5">
        <v>20</v>
      </c>
      <c r="H583" s="3">
        <f t="shared" ref="H583:H584" si="24">ROUND(F583*G583,2)</f>
        <v>729.4</v>
      </c>
    </row>
    <row r="584" spans="1:8" s="18" customFormat="1" ht="24.75" customHeight="1" x14ac:dyDescent="0.25">
      <c r="A584" s="4">
        <v>585</v>
      </c>
      <c r="B584" s="40" t="s">
        <v>873</v>
      </c>
      <c r="C584" s="37" t="s">
        <v>1497</v>
      </c>
      <c r="D584" s="5" t="s">
        <v>5</v>
      </c>
      <c r="E584" s="5">
        <v>1</v>
      </c>
      <c r="F584" s="38">
        <v>32.26</v>
      </c>
      <c r="G584" s="5">
        <v>20</v>
      </c>
      <c r="H584" s="3">
        <f t="shared" si="24"/>
        <v>645.20000000000005</v>
      </c>
    </row>
    <row r="585" spans="1:8" s="18" customFormat="1" ht="27" customHeight="1" x14ac:dyDescent="0.25">
      <c r="A585" s="4">
        <f t="shared" si="23"/>
        <v>582</v>
      </c>
      <c r="B585" s="39" t="s">
        <v>870</v>
      </c>
      <c r="C585" s="37" t="s">
        <v>1498</v>
      </c>
      <c r="D585" s="5" t="s">
        <v>5</v>
      </c>
      <c r="E585" s="5">
        <v>1</v>
      </c>
      <c r="F585" s="38">
        <v>57.68</v>
      </c>
      <c r="G585" s="5">
        <v>20</v>
      </c>
      <c r="H585" s="3">
        <f t="shared" si="22"/>
        <v>1153.5999999999999</v>
      </c>
    </row>
    <row r="586" spans="1:8" s="18" customFormat="1" ht="27" customHeight="1" x14ac:dyDescent="0.25">
      <c r="A586" s="4">
        <v>587</v>
      </c>
      <c r="B586" s="39" t="s">
        <v>874</v>
      </c>
      <c r="C586" s="37" t="s">
        <v>1499</v>
      </c>
      <c r="D586" s="5" t="s">
        <v>5</v>
      </c>
      <c r="E586" s="5">
        <v>1</v>
      </c>
      <c r="F586" s="38">
        <v>76.55</v>
      </c>
      <c r="G586" s="5">
        <v>20</v>
      </c>
      <c r="H586" s="3">
        <f t="shared" ref="H586" si="25">ROUND(F586*G586,2)</f>
        <v>1531</v>
      </c>
    </row>
    <row r="587" spans="1:8" s="18" customFormat="1" ht="28.15" customHeight="1" x14ac:dyDescent="0.25">
      <c r="A587" s="4">
        <f t="shared" si="23"/>
        <v>584</v>
      </c>
      <c r="B587" s="39" t="s">
        <v>871</v>
      </c>
      <c r="C587" s="37" t="s">
        <v>1500</v>
      </c>
      <c r="D587" s="5" t="s">
        <v>5</v>
      </c>
      <c r="E587" s="5">
        <v>1</v>
      </c>
      <c r="F587" s="38">
        <v>62.78</v>
      </c>
      <c r="G587" s="5">
        <v>20</v>
      </c>
      <c r="H587" s="3">
        <f t="shared" si="22"/>
        <v>1255.5999999999999</v>
      </c>
    </row>
    <row r="588" spans="1:8" s="18" customFormat="1" ht="28.15" customHeight="1" x14ac:dyDescent="0.25">
      <c r="A588" s="4">
        <v>589</v>
      </c>
      <c r="B588" s="39" t="s">
        <v>875</v>
      </c>
      <c r="C588" s="37" t="s">
        <v>1501</v>
      </c>
      <c r="D588" s="5" t="s">
        <v>5</v>
      </c>
      <c r="E588" s="5">
        <v>1</v>
      </c>
      <c r="F588" s="38">
        <v>76.55</v>
      </c>
      <c r="G588" s="5">
        <v>20</v>
      </c>
      <c r="H588" s="3">
        <f t="shared" ref="H588:H589" si="26">ROUND(F588*G588,2)</f>
        <v>1531</v>
      </c>
    </row>
    <row r="589" spans="1:8" s="18" customFormat="1" ht="28.15" customHeight="1" x14ac:dyDescent="0.25">
      <c r="A589" s="4">
        <v>590</v>
      </c>
      <c r="B589" s="39" t="s">
        <v>890</v>
      </c>
      <c r="C589" s="37" t="s">
        <v>1502</v>
      </c>
      <c r="D589" s="5" t="s">
        <v>5</v>
      </c>
      <c r="E589" s="5">
        <v>1</v>
      </c>
      <c r="F589" s="38">
        <v>85.22</v>
      </c>
      <c r="G589" s="5">
        <v>20</v>
      </c>
      <c r="H589" s="3">
        <f t="shared" si="26"/>
        <v>1704.4</v>
      </c>
    </row>
    <row r="590" spans="1:8" s="18" customFormat="1" ht="43.9" customHeight="1" x14ac:dyDescent="0.25">
      <c r="A590" s="2">
        <f t="shared" si="23"/>
        <v>587</v>
      </c>
      <c r="B590" s="39" t="s">
        <v>835</v>
      </c>
      <c r="C590" s="37" t="s">
        <v>1503</v>
      </c>
      <c r="D590" s="5" t="s">
        <v>5</v>
      </c>
      <c r="E590" s="5">
        <v>1</v>
      </c>
      <c r="F590" s="38">
        <v>20.87</v>
      </c>
      <c r="G590" s="5">
        <v>100</v>
      </c>
      <c r="H590" s="3">
        <f t="shared" si="22"/>
        <v>2087</v>
      </c>
    </row>
    <row r="591" spans="1:8" s="18" customFormat="1" ht="39.6" customHeight="1" x14ac:dyDescent="0.25">
      <c r="A591" s="2">
        <f t="shared" si="23"/>
        <v>588</v>
      </c>
      <c r="B591" s="39" t="s">
        <v>838</v>
      </c>
      <c r="C591" s="37" t="s">
        <v>1504</v>
      </c>
      <c r="D591" s="5" t="s">
        <v>5</v>
      </c>
      <c r="E591" s="5">
        <v>1</v>
      </c>
      <c r="F591" s="38">
        <v>31.12</v>
      </c>
      <c r="G591" s="5">
        <v>10</v>
      </c>
      <c r="H591" s="3">
        <f t="shared" si="22"/>
        <v>311.2</v>
      </c>
    </row>
    <row r="592" spans="1:8" s="18" customFormat="1" ht="38.450000000000003" customHeight="1" x14ac:dyDescent="0.25">
      <c r="A592" s="2">
        <f t="shared" si="23"/>
        <v>589</v>
      </c>
      <c r="B592" s="39" t="s">
        <v>836</v>
      </c>
      <c r="C592" s="37" t="s">
        <v>1505</v>
      </c>
      <c r="D592" s="5" t="s">
        <v>5</v>
      </c>
      <c r="E592" s="5">
        <v>1</v>
      </c>
      <c r="F592" s="38">
        <v>31.12</v>
      </c>
      <c r="G592" s="5">
        <v>300</v>
      </c>
      <c r="H592" s="3">
        <f t="shared" si="22"/>
        <v>9336</v>
      </c>
    </row>
    <row r="593" spans="1:8" s="18" customFormat="1" ht="31.15" customHeight="1" x14ac:dyDescent="0.25">
      <c r="A593" s="2">
        <f t="shared" si="23"/>
        <v>590</v>
      </c>
      <c r="B593" s="39" t="s">
        <v>837</v>
      </c>
      <c r="C593" s="37" t="s">
        <v>1506</v>
      </c>
      <c r="D593" s="5" t="s">
        <v>5</v>
      </c>
      <c r="E593" s="5">
        <v>1</v>
      </c>
      <c r="F593" s="38">
        <v>39.1</v>
      </c>
      <c r="G593" s="5">
        <v>50</v>
      </c>
      <c r="H593" s="3">
        <f t="shared" si="22"/>
        <v>1955</v>
      </c>
    </row>
    <row r="594" spans="1:8" s="18" customFormat="1" x14ac:dyDescent="0.25">
      <c r="A594" s="2">
        <f t="shared" si="23"/>
        <v>591</v>
      </c>
      <c r="B594" s="39" t="s">
        <v>267</v>
      </c>
      <c r="C594" s="37" t="s">
        <v>1507</v>
      </c>
      <c r="D594" s="5" t="s">
        <v>5</v>
      </c>
      <c r="E594" s="5">
        <v>1</v>
      </c>
      <c r="F594" s="38">
        <v>4.43</v>
      </c>
      <c r="G594" s="5">
        <v>10</v>
      </c>
      <c r="H594" s="3">
        <f t="shared" si="22"/>
        <v>44.3</v>
      </c>
    </row>
    <row r="595" spans="1:8" s="18" customFormat="1" x14ac:dyDescent="0.25">
      <c r="A595" s="2">
        <f t="shared" si="23"/>
        <v>592</v>
      </c>
      <c r="B595" s="39" t="s">
        <v>268</v>
      </c>
      <c r="C595" s="37" t="s">
        <v>1508</v>
      </c>
      <c r="D595" s="5" t="s">
        <v>5</v>
      </c>
      <c r="E595" s="5">
        <v>1</v>
      </c>
      <c r="F595" s="38">
        <v>20.399999999999999</v>
      </c>
      <c r="G595" s="5">
        <v>1</v>
      </c>
      <c r="H595" s="3">
        <f t="shared" si="22"/>
        <v>20.399999999999999</v>
      </c>
    </row>
    <row r="596" spans="1:8" x14ac:dyDescent="0.25">
      <c r="A596" s="2">
        <f t="shared" si="23"/>
        <v>593</v>
      </c>
      <c r="B596" s="39" t="s">
        <v>269</v>
      </c>
      <c r="C596" s="37" t="s">
        <v>1509</v>
      </c>
      <c r="D596" s="4" t="s">
        <v>5</v>
      </c>
      <c r="E596" s="4">
        <v>1</v>
      </c>
      <c r="F596" s="38">
        <v>6.68</v>
      </c>
      <c r="G596" s="4">
        <v>1</v>
      </c>
      <c r="H596" s="3">
        <f t="shared" si="22"/>
        <v>6.68</v>
      </c>
    </row>
    <row r="597" spans="1:8" x14ac:dyDescent="0.25">
      <c r="A597" s="2">
        <f t="shared" si="23"/>
        <v>594</v>
      </c>
      <c r="B597" s="39" t="s">
        <v>270</v>
      </c>
      <c r="C597" s="37" t="s">
        <v>1510</v>
      </c>
      <c r="D597" s="4" t="s">
        <v>5</v>
      </c>
      <c r="E597" s="4">
        <v>1</v>
      </c>
      <c r="F597" s="38">
        <v>4.1399999999999997</v>
      </c>
      <c r="G597" s="4">
        <v>1</v>
      </c>
      <c r="H597" s="3">
        <f t="shared" si="22"/>
        <v>4.1399999999999997</v>
      </c>
    </row>
    <row r="598" spans="1:8" x14ac:dyDescent="0.25">
      <c r="A598" s="2">
        <f t="shared" si="23"/>
        <v>595</v>
      </c>
      <c r="B598" s="39" t="s">
        <v>271</v>
      </c>
      <c r="C598" s="37" t="s">
        <v>1511</v>
      </c>
      <c r="D598" s="4" t="s">
        <v>5</v>
      </c>
      <c r="E598" s="4">
        <v>1</v>
      </c>
      <c r="F598" s="38">
        <v>2.68</v>
      </c>
      <c r="G598" s="4">
        <v>1</v>
      </c>
      <c r="H598" s="3">
        <f t="shared" si="22"/>
        <v>2.68</v>
      </c>
    </row>
    <row r="599" spans="1:8" x14ac:dyDescent="0.25">
      <c r="A599" s="2">
        <f t="shared" si="23"/>
        <v>596</v>
      </c>
      <c r="B599" s="39" t="s">
        <v>272</v>
      </c>
      <c r="C599" s="37" t="s">
        <v>1512</v>
      </c>
      <c r="D599" s="4" t="s">
        <v>5</v>
      </c>
      <c r="E599" s="4">
        <v>1</v>
      </c>
      <c r="F599" s="38">
        <v>2.13</v>
      </c>
      <c r="G599" s="4">
        <v>1</v>
      </c>
      <c r="H599" s="3">
        <f t="shared" ref="H599:H660" si="27">ROUND(F599*G599,2)</f>
        <v>2.13</v>
      </c>
    </row>
    <row r="600" spans="1:8" x14ac:dyDescent="0.25">
      <c r="A600" s="2">
        <f t="shared" si="23"/>
        <v>597</v>
      </c>
      <c r="B600" s="39" t="s">
        <v>273</v>
      </c>
      <c r="C600" s="37" t="s">
        <v>1513</v>
      </c>
      <c r="D600" s="4" t="s">
        <v>5</v>
      </c>
      <c r="E600" s="4">
        <v>1</v>
      </c>
      <c r="F600" s="38">
        <v>30.42</v>
      </c>
      <c r="G600" s="4">
        <v>1</v>
      </c>
      <c r="H600" s="3">
        <f t="shared" si="27"/>
        <v>30.42</v>
      </c>
    </row>
    <row r="601" spans="1:8" x14ac:dyDescent="0.25">
      <c r="A601" s="2">
        <f t="shared" si="23"/>
        <v>598</v>
      </c>
      <c r="B601" s="39" t="s">
        <v>274</v>
      </c>
      <c r="C601" s="37" t="s">
        <v>1514</v>
      </c>
      <c r="D601" s="4" t="s">
        <v>5</v>
      </c>
      <c r="E601" s="4">
        <v>1</v>
      </c>
      <c r="F601" s="38">
        <v>22.04</v>
      </c>
      <c r="G601" s="4">
        <v>1</v>
      </c>
      <c r="H601" s="3">
        <f t="shared" si="27"/>
        <v>22.04</v>
      </c>
    </row>
    <row r="602" spans="1:8" x14ac:dyDescent="0.25">
      <c r="A602" s="2">
        <f t="shared" si="23"/>
        <v>599</v>
      </c>
      <c r="B602" s="39" t="s">
        <v>275</v>
      </c>
      <c r="C602" s="37" t="s">
        <v>1515</v>
      </c>
      <c r="D602" s="4" t="s">
        <v>5</v>
      </c>
      <c r="E602" s="4">
        <v>1</v>
      </c>
      <c r="F602" s="38">
        <v>22.25</v>
      </c>
      <c r="G602" s="4">
        <v>1</v>
      </c>
      <c r="H602" s="3">
        <f t="shared" si="27"/>
        <v>22.25</v>
      </c>
    </row>
    <row r="603" spans="1:8" x14ac:dyDescent="0.25">
      <c r="A603" s="2">
        <f t="shared" si="23"/>
        <v>600</v>
      </c>
      <c r="B603" s="39" t="s">
        <v>276</v>
      </c>
      <c r="C603" s="37" t="s">
        <v>1516</v>
      </c>
      <c r="D603" s="4" t="s">
        <v>5</v>
      </c>
      <c r="E603" s="4">
        <v>1</v>
      </c>
      <c r="F603" s="38">
        <v>56.47</v>
      </c>
      <c r="G603" s="4">
        <v>1</v>
      </c>
      <c r="H603" s="3">
        <f t="shared" si="27"/>
        <v>56.47</v>
      </c>
    </row>
    <row r="604" spans="1:8" x14ac:dyDescent="0.25">
      <c r="A604" s="2">
        <f t="shared" si="23"/>
        <v>601</v>
      </c>
      <c r="B604" s="39" t="s">
        <v>277</v>
      </c>
      <c r="C604" s="37" t="s">
        <v>1517</v>
      </c>
      <c r="D604" s="4" t="s">
        <v>5</v>
      </c>
      <c r="E604" s="4">
        <v>1</v>
      </c>
      <c r="F604" s="38">
        <v>56.47</v>
      </c>
      <c r="G604" s="4">
        <v>1</v>
      </c>
      <c r="H604" s="3">
        <f t="shared" si="27"/>
        <v>56.47</v>
      </c>
    </row>
    <row r="605" spans="1:8" x14ac:dyDescent="0.25">
      <c r="A605" s="2">
        <f t="shared" si="23"/>
        <v>602</v>
      </c>
      <c r="B605" s="39" t="s">
        <v>629</v>
      </c>
      <c r="C605" s="37" t="s">
        <v>1518</v>
      </c>
      <c r="D605" s="4" t="s">
        <v>5</v>
      </c>
      <c r="E605" s="4">
        <v>1</v>
      </c>
      <c r="F605" s="38">
        <v>8.1</v>
      </c>
      <c r="G605" s="4">
        <v>2</v>
      </c>
      <c r="H605" s="3">
        <f t="shared" si="27"/>
        <v>16.2</v>
      </c>
    </row>
    <row r="606" spans="1:8" x14ac:dyDescent="0.25">
      <c r="A606" s="2">
        <f t="shared" si="23"/>
        <v>603</v>
      </c>
      <c r="B606" s="41" t="s">
        <v>581</v>
      </c>
      <c r="C606" s="37" t="s">
        <v>1519</v>
      </c>
      <c r="D606" s="4" t="s">
        <v>5</v>
      </c>
      <c r="E606" s="4">
        <v>1</v>
      </c>
      <c r="F606" s="38">
        <v>35.979999999999997</v>
      </c>
      <c r="G606" s="4">
        <v>1</v>
      </c>
      <c r="H606" s="3">
        <f t="shared" si="27"/>
        <v>35.979999999999997</v>
      </c>
    </row>
    <row r="607" spans="1:8" x14ac:dyDescent="0.25">
      <c r="A607" s="2">
        <f t="shared" si="23"/>
        <v>604</v>
      </c>
      <c r="B607" s="39" t="s">
        <v>582</v>
      </c>
      <c r="C607" s="37" t="s">
        <v>1520</v>
      </c>
      <c r="D607" s="4" t="s">
        <v>618</v>
      </c>
      <c r="E607" s="4">
        <v>1</v>
      </c>
      <c r="F607" s="38">
        <v>33.75</v>
      </c>
      <c r="G607" s="4">
        <v>1</v>
      </c>
      <c r="H607" s="3">
        <f t="shared" si="27"/>
        <v>33.75</v>
      </c>
    </row>
    <row r="608" spans="1:8" x14ac:dyDescent="0.25">
      <c r="A608" s="2">
        <f t="shared" si="23"/>
        <v>605</v>
      </c>
      <c r="B608" s="39" t="s">
        <v>583</v>
      </c>
      <c r="C608" s="37" t="s">
        <v>1521</v>
      </c>
      <c r="D608" s="4" t="s">
        <v>5</v>
      </c>
      <c r="E608" s="4">
        <v>1</v>
      </c>
      <c r="F608" s="38">
        <v>39.82</v>
      </c>
      <c r="G608" s="4">
        <v>1</v>
      </c>
      <c r="H608" s="3">
        <f t="shared" si="27"/>
        <v>39.82</v>
      </c>
    </row>
    <row r="609" spans="1:8" x14ac:dyDescent="0.25">
      <c r="A609" s="2">
        <f t="shared" si="23"/>
        <v>606</v>
      </c>
      <c r="B609" s="39" t="s">
        <v>584</v>
      </c>
      <c r="C609" s="37" t="s">
        <v>1522</v>
      </c>
      <c r="D609" s="4" t="s">
        <v>8</v>
      </c>
      <c r="E609" s="4">
        <v>1</v>
      </c>
      <c r="F609" s="38">
        <v>10.5</v>
      </c>
      <c r="G609" s="4">
        <v>10</v>
      </c>
      <c r="H609" s="3">
        <f t="shared" si="27"/>
        <v>105</v>
      </c>
    </row>
    <row r="610" spans="1:8" x14ac:dyDescent="0.25">
      <c r="A610" s="2">
        <f t="shared" si="23"/>
        <v>607</v>
      </c>
      <c r="B610" s="39" t="s">
        <v>447</v>
      </c>
      <c r="C610" s="37" t="s">
        <v>1523</v>
      </c>
      <c r="D610" s="4" t="s">
        <v>5</v>
      </c>
      <c r="E610" s="4">
        <v>1</v>
      </c>
      <c r="F610" s="38">
        <v>210.87</v>
      </c>
      <c r="G610" s="4">
        <v>2</v>
      </c>
      <c r="H610" s="3">
        <f t="shared" si="27"/>
        <v>421.74</v>
      </c>
    </row>
    <row r="611" spans="1:8" x14ac:dyDescent="0.25">
      <c r="A611" s="2">
        <f t="shared" si="23"/>
        <v>608</v>
      </c>
      <c r="B611" s="40" t="s">
        <v>463</v>
      </c>
      <c r="C611" s="37" t="s">
        <v>1524</v>
      </c>
      <c r="D611" s="4" t="s">
        <v>5</v>
      </c>
      <c r="E611" s="4">
        <v>1</v>
      </c>
      <c r="F611" s="38">
        <v>0.05</v>
      </c>
      <c r="G611" s="4">
        <v>1000</v>
      </c>
      <c r="H611" s="3">
        <f t="shared" si="27"/>
        <v>50</v>
      </c>
    </row>
    <row r="612" spans="1:8" x14ac:dyDescent="0.25">
      <c r="A612" s="2">
        <f t="shared" si="23"/>
        <v>609</v>
      </c>
      <c r="B612" s="40" t="s">
        <v>464</v>
      </c>
      <c r="C612" s="37" t="s">
        <v>1525</v>
      </c>
      <c r="D612" s="4" t="s">
        <v>5</v>
      </c>
      <c r="E612" s="4">
        <v>1</v>
      </c>
      <c r="F612" s="38">
        <v>7.0000000000000007E-2</v>
      </c>
      <c r="G612" s="4">
        <v>2500</v>
      </c>
      <c r="H612" s="3">
        <f t="shared" si="27"/>
        <v>175</v>
      </c>
    </row>
    <row r="613" spans="1:8" x14ac:dyDescent="0.25">
      <c r="A613" s="2">
        <f t="shared" si="23"/>
        <v>610</v>
      </c>
      <c r="B613" s="40" t="s">
        <v>278</v>
      </c>
      <c r="C613" s="37" t="s">
        <v>1526</v>
      </c>
      <c r="D613" s="4" t="s">
        <v>5</v>
      </c>
      <c r="E613" s="4">
        <v>1</v>
      </c>
      <c r="F613" s="38">
        <v>0.05</v>
      </c>
      <c r="G613" s="4">
        <v>1000</v>
      </c>
      <c r="H613" s="3">
        <f t="shared" si="27"/>
        <v>50</v>
      </c>
    </row>
    <row r="614" spans="1:8" x14ac:dyDescent="0.25">
      <c r="A614" s="2">
        <f t="shared" si="23"/>
        <v>611</v>
      </c>
      <c r="B614" s="40" t="s">
        <v>279</v>
      </c>
      <c r="C614" s="37" t="s">
        <v>1527</v>
      </c>
      <c r="D614" s="4" t="s">
        <v>5</v>
      </c>
      <c r="E614" s="4">
        <v>1</v>
      </c>
      <c r="F614" s="38">
        <v>0.06</v>
      </c>
      <c r="G614" s="4">
        <v>100</v>
      </c>
      <c r="H614" s="3">
        <f t="shared" si="27"/>
        <v>6</v>
      </c>
    </row>
    <row r="615" spans="1:8" x14ac:dyDescent="0.25">
      <c r="A615" s="2">
        <f t="shared" si="23"/>
        <v>612</v>
      </c>
      <c r="B615" s="40" t="s">
        <v>280</v>
      </c>
      <c r="C615" s="37" t="s">
        <v>1528</v>
      </c>
      <c r="D615" s="4" t="s">
        <v>5</v>
      </c>
      <c r="E615" s="4">
        <v>1</v>
      </c>
      <c r="F615" s="38">
        <v>0.06</v>
      </c>
      <c r="G615" s="4">
        <v>100</v>
      </c>
      <c r="H615" s="3">
        <f t="shared" si="27"/>
        <v>6</v>
      </c>
    </row>
    <row r="616" spans="1:8" x14ac:dyDescent="0.25">
      <c r="A616" s="2">
        <f t="shared" si="23"/>
        <v>613</v>
      </c>
      <c r="B616" s="40" t="s">
        <v>281</v>
      </c>
      <c r="C616" s="37" t="s">
        <v>1529</v>
      </c>
      <c r="D616" s="4" t="s">
        <v>5</v>
      </c>
      <c r="E616" s="4">
        <v>1</v>
      </c>
      <c r="F616" s="38">
        <v>7.0000000000000007E-2</v>
      </c>
      <c r="G616" s="4">
        <v>1000</v>
      </c>
      <c r="H616" s="3">
        <f t="shared" si="27"/>
        <v>70</v>
      </c>
    </row>
    <row r="617" spans="1:8" x14ac:dyDescent="0.25">
      <c r="A617" s="2">
        <f t="shared" si="23"/>
        <v>614</v>
      </c>
      <c r="B617" s="40" t="s">
        <v>282</v>
      </c>
      <c r="C617" s="37" t="s">
        <v>1530</v>
      </c>
      <c r="D617" s="4" t="s">
        <v>5</v>
      </c>
      <c r="E617" s="4">
        <v>1</v>
      </c>
      <c r="F617" s="38">
        <v>0.1</v>
      </c>
      <c r="G617" s="4">
        <v>100</v>
      </c>
      <c r="H617" s="3">
        <f t="shared" si="27"/>
        <v>10</v>
      </c>
    </row>
    <row r="618" spans="1:8" x14ac:dyDescent="0.25">
      <c r="A618" s="2">
        <f t="shared" si="23"/>
        <v>615</v>
      </c>
      <c r="B618" s="40" t="s">
        <v>283</v>
      </c>
      <c r="C618" s="37" t="s">
        <v>1531</v>
      </c>
      <c r="D618" s="4" t="s">
        <v>5</v>
      </c>
      <c r="E618" s="4">
        <v>1</v>
      </c>
      <c r="F618" s="38">
        <v>0.1</v>
      </c>
      <c r="G618" s="4">
        <v>100</v>
      </c>
      <c r="H618" s="3">
        <f t="shared" si="27"/>
        <v>10</v>
      </c>
    </row>
    <row r="619" spans="1:8" x14ac:dyDescent="0.25">
      <c r="A619" s="2">
        <f t="shared" si="23"/>
        <v>616</v>
      </c>
      <c r="B619" s="40" t="s">
        <v>778</v>
      </c>
      <c r="C619" s="37" t="s">
        <v>1532</v>
      </c>
      <c r="D619" s="4" t="s">
        <v>5</v>
      </c>
      <c r="E619" s="4">
        <v>1</v>
      </c>
      <c r="F619" s="38">
        <v>0.12</v>
      </c>
      <c r="G619" s="4">
        <v>100</v>
      </c>
      <c r="H619" s="3">
        <f t="shared" si="27"/>
        <v>12</v>
      </c>
    </row>
    <row r="620" spans="1:8" x14ac:dyDescent="0.25">
      <c r="A620" s="2">
        <f t="shared" si="23"/>
        <v>617</v>
      </c>
      <c r="B620" s="40" t="s">
        <v>779</v>
      </c>
      <c r="C620" s="37" t="s">
        <v>1533</v>
      </c>
      <c r="D620" s="4" t="s">
        <v>5</v>
      </c>
      <c r="E620" s="4">
        <v>1</v>
      </c>
      <c r="F620" s="38">
        <v>0.25</v>
      </c>
      <c r="G620" s="4">
        <v>100</v>
      </c>
      <c r="H620" s="3">
        <f t="shared" si="27"/>
        <v>25</v>
      </c>
    </row>
    <row r="621" spans="1:8" x14ac:dyDescent="0.25">
      <c r="A621" s="2">
        <f t="shared" si="23"/>
        <v>618</v>
      </c>
      <c r="B621" s="39" t="s">
        <v>780</v>
      </c>
      <c r="C621" s="37" t="s">
        <v>1534</v>
      </c>
      <c r="D621" s="4" t="s">
        <v>5</v>
      </c>
      <c r="E621" s="4">
        <v>1</v>
      </c>
      <c r="F621" s="38">
        <v>58.5</v>
      </c>
      <c r="G621" s="4">
        <v>3</v>
      </c>
      <c r="H621" s="3">
        <f t="shared" si="27"/>
        <v>175.5</v>
      </c>
    </row>
    <row r="622" spans="1:8" x14ac:dyDescent="0.25">
      <c r="A622" s="2">
        <f t="shared" si="23"/>
        <v>619</v>
      </c>
      <c r="B622" s="39" t="s">
        <v>284</v>
      </c>
      <c r="C622" s="37" t="s">
        <v>1535</v>
      </c>
      <c r="D622" s="4" t="s">
        <v>5</v>
      </c>
      <c r="E622" s="4">
        <v>1</v>
      </c>
      <c r="F622" s="38">
        <v>0.28000000000000003</v>
      </c>
      <c r="G622" s="4">
        <v>100</v>
      </c>
      <c r="H622" s="3">
        <f t="shared" si="27"/>
        <v>28</v>
      </c>
    </row>
    <row r="623" spans="1:8" x14ac:dyDescent="0.25">
      <c r="A623" s="2">
        <f t="shared" si="23"/>
        <v>620</v>
      </c>
      <c r="B623" s="39" t="s">
        <v>285</v>
      </c>
      <c r="C623" s="37" t="s">
        <v>1536</v>
      </c>
      <c r="D623" s="4" t="s">
        <v>5</v>
      </c>
      <c r="E623" s="4">
        <v>1</v>
      </c>
      <c r="F623" s="38">
        <v>0.38</v>
      </c>
      <c r="G623" s="4">
        <v>100</v>
      </c>
      <c r="H623" s="3">
        <f t="shared" si="27"/>
        <v>38</v>
      </c>
    </row>
    <row r="624" spans="1:8" x14ac:dyDescent="0.25">
      <c r="A624" s="2">
        <f t="shared" si="23"/>
        <v>621</v>
      </c>
      <c r="B624" s="39" t="s">
        <v>286</v>
      </c>
      <c r="C624" s="37" t="s">
        <v>1537</v>
      </c>
      <c r="D624" s="4" t="s">
        <v>5</v>
      </c>
      <c r="E624" s="4">
        <v>1</v>
      </c>
      <c r="F624" s="38">
        <v>0.47</v>
      </c>
      <c r="G624" s="4">
        <v>100</v>
      </c>
      <c r="H624" s="3">
        <f t="shared" si="27"/>
        <v>47</v>
      </c>
    </row>
    <row r="625" spans="1:8" x14ac:dyDescent="0.25">
      <c r="A625" s="2">
        <f t="shared" si="23"/>
        <v>622</v>
      </c>
      <c r="B625" s="39" t="s">
        <v>287</v>
      </c>
      <c r="C625" s="37" t="s">
        <v>1538</v>
      </c>
      <c r="D625" s="4" t="s">
        <v>5</v>
      </c>
      <c r="E625" s="4">
        <v>1</v>
      </c>
      <c r="F625" s="38">
        <v>0.63</v>
      </c>
      <c r="G625" s="4">
        <v>100</v>
      </c>
      <c r="H625" s="3">
        <f t="shared" si="27"/>
        <v>63</v>
      </c>
    </row>
    <row r="626" spans="1:8" x14ac:dyDescent="0.25">
      <c r="A626" s="2">
        <f t="shared" si="23"/>
        <v>623</v>
      </c>
      <c r="B626" s="39" t="s">
        <v>288</v>
      </c>
      <c r="C626" s="37" t="s">
        <v>1539</v>
      </c>
      <c r="D626" s="4" t="s">
        <v>5</v>
      </c>
      <c r="E626" s="4">
        <v>1</v>
      </c>
      <c r="F626" s="38">
        <v>0.75</v>
      </c>
      <c r="G626" s="4">
        <v>100</v>
      </c>
      <c r="H626" s="3">
        <f t="shared" si="27"/>
        <v>75</v>
      </c>
    </row>
    <row r="627" spans="1:8" ht="25.5" x14ac:dyDescent="0.25">
      <c r="A627" s="2">
        <f t="shared" si="23"/>
        <v>624</v>
      </c>
      <c r="B627" s="39" t="s">
        <v>781</v>
      </c>
      <c r="C627" s="37" t="s">
        <v>1540</v>
      </c>
      <c r="D627" s="4" t="s">
        <v>619</v>
      </c>
      <c r="E627" s="4">
        <v>1</v>
      </c>
      <c r="F627" s="38">
        <v>105.59</v>
      </c>
      <c r="G627" s="4">
        <v>1</v>
      </c>
      <c r="H627" s="3">
        <f t="shared" si="27"/>
        <v>105.59</v>
      </c>
    </row>
    <row r="628" spans="1:8" x14ac:dyDescent="0.25">
      <c r="A628" s="2">
        <f t="shared" si="23"/>
        <v>625</v>
      </c>
      <c r="B628" s="39" t="s">
        <v>782</v>
      </c>
      <c r="C628" s="37" t="s">
        <v>1541</v>
      </c>
      <c r="D628" s="4" t="s">
        <v>5</v>
      </c>
      <c r="E628" s="4">
        <v>1</v>
      </c>
      <c r="F628" s="38">
        <v>49.03</v>
      </c>
      <c r="G628" s="4">
        <v>1</v>
      </c>
      <c r="H628" s="3">
        <f t="shared" si="27"/>
        <v>49.03</v>
      </c>
    </row>
    <row r="629" spans="1:8" x14ac:dyDescent="0.25">
      <c r="A629" s="2">
        <f t="shared" si="23"/>
        <v>626</v>
      </c>
      <c r="B629" s="39" t="s">
        <v>289</v>
      </c>
      <c r="C629" s="37" t="s">
        <v>1542</v>
      </c>
      <c r="D629" s="4" t="s">
        <v>5</v>
      </c>
      <c r="E629" s="4">
        <v>1</v>
      </c>
      <c r="F629" s="38">
        <v>56.81</v>
      </c>
      <c r="G629" s="4">
        <v>5</v>
      </c>
      <c r="H629" s="3">
        <f t="shared" si="27"/>
        <v>284.05</v>
      </c>
    </row>
    <row r="630" spans="1:8" x14ac:dyDescent="0.25">
      <c r="A630" s="2">
        <f t="shared" si="23"/>
        <v>627</v>
      </c>
      <c r="B630" s="39" t="s">
        <v>290</v>
      </c>
      <c r="C630" s="37" t="s">
        <v>1543</v>
      </c>
      <c r="D630" s="4" t="s">
        <v>5</v>
      </c>
      <c r="E630" s="4">
        <v>1</v>
      </c>
      <c r="F630" s="38">
        <v>64.12</v>
      </c>
      <c r="G630" s="4">
        <v>5</v>
      </c>
      <c r="H630" s="3">
        <f t="shared" si="27"/>
        <v>320.60000000000002</v>
      </c>
    </row>
    <row r="631" spans="1:8" x14ac:dyDescent="0.25">
      <c r="A631" s="2">
        <f t="shared" si="23"/>
        <v>628</v>
      </c>
      <c r="B631" s="39" t="s">
        <v>291</v>
      </c>
      <c r="C631" s="37" t="s">
        <v>1544</v>
      </c>
      <c r="D631" s="4" t="s">
        <v>5</v>
      </c>
      <c r="E631" s="4">
        <v>1</v>
      </c>
      <c r="F631" s="38">
        <v>73.45</v>
      </c>
      <c r="G631" s="4">
        <v>5</v>
      </c>
      <c r="H631" s="3">
        <f t="shared" si="27"/>
        <v>367.25</v>
      </c>
    </row>
    <row r="632" spans="1:8" x14ac:dyDescent="0.25">
      <c r="A632" s="2">
        <f t="shared" si="23"/>
        <v>629</v>
      </c>
      <c r="B632" s="39" t="s">
        <v>292</v>
      </c>
      <c r="C632" s="37" t="s">
        <v>1545</v>
      </c>
      <c r="D632" s="4" t="s">
        <v>5</v>
      </c>
      <c r="E632" s="4">
        <v>1</v>
      </c>
      <c r="F632" s="38">
        <v>35.520000000000003</v>
      </c>
      <c r="G632" s="4">
        <v>5</v>
      </c>
      <c r="H632" s="3">
        <f t="shared" si="27"/>
        <v>177.6</v>
      </c>
    </row>
    <row r="633" spans="1:8" x14ac:dyDescent="0.25">
      <c r="A633" s="2">
        <f t="shared" si="23"/>
        <v>630</v>
      </c>
      <c r="B633" s="39" t="s">
        <v>293</v>
      </c>
      <c r="C633" s="37" t="s">
        <v>1546</v>
      </c>
      <c r="D633" s="4" t="s">
        <v>5</v>
      </c>
      <c r="E633" s="4">
        <v>1</v>
      </c>
      <c r="F633" s="38">
        <v>39.94</v>
      </c>
      <c r="G633" s="4">
        <v>5</v>
      </c>
      <c r="H633" s="3">
        <f t="shared" si="27"/>
        <v>199.7</v>
      </c>
    </row>
    <row r="634" spans="1:8" x14ac:dyDescent="0.25">
      <c r="A634" s="2">
        <f t="shared" si="23"/>
        <v>631</v>
      </c>
      <c r="B634" s="39" t="s">
        <v>294</v>
      </c>
      <c r="C634" s="37" t="s">
        <v>1547</v>
      </c>
      <c r="D634" s="4" t="s">
        <v>5</v>
      </c>
      <c r="E634" s="4">
        <v>1</v>
      </c>
      <c r="F634" s="38">
        <v>49.06</v>
      </c>
      <c r="G634" s="4">
        <v>5</v>
      </c>
      <c r="H634" s="3">
        <f t="shared" si="27"/>
        <v>245.3</v>
      </c>
    </row>
    <row r="635" spans="1:8" x14ac:dyDescent="0.25">
      <c r="A635" s="2">
        <f t="shared" si="23"/>
        <v>632</v>
      </c>
      <c r="B635" s="39" t="s">
        <v>585</v>
      </c>
      <c r="C635" s="37" t="s">
        <v>1548</v>
      </c>
      <c r="D635" s="4" t="s">
        <v>5</v>
      </c>
      <c r="E635" s="4">
        <v>1</v>
      </c>
      <c r="F635" s="38">
        <v>141.71</v>
      </c>
      <c r="G635" s="4">
        <v>1</v>
      </c>
      <c r="H635" s="3">
        <f t="shared" si="27"/>
        <v>141.71</v>
      </c>
    </row>
    <row r="636" spans="1:8" x14ac:dyDescent="0.25">
      <c r="A636" s="2">
        <f t="shared" si="23"/>
        <v>633</v>
      </c>
      <c r="B636" s="40" t="s">
        <v>783</v>
      </c>
      <c r="C636" s="37" t="s">
        <v>1549</v>
      </c>
      <c r="D636" s="4" t="s">
        <v>5</v>
      </c>
      <c r="E636" s="4">
        <v>1</v>
      </c>
      <c r="F636" s="38">
        <v>39.380000000000003</v>
      </c>
      <c r="G636" s="4">
        <v>3</v>
      </c>
      <c r="H636" s="3">
        <f t="shared" si="27"/>
        <v>118.14</v>
      </c>
    </row>
    <row r="637" spans="1:8" x14ac:dyDescent="0.25">
      <c r="A637" s="2">
        <f t="shared" si="23"/>
        <v>634</v>
      </c>
      <c r="B637" s="39" t="s">
        <v>295</v>
      </c>
      <c r="C637" s="37" t="s">
        <v>1550</v>
      </c>
      <c r="D637" s="4" t="s">
        <v>5</v>
      </c>
      <c r="E637" s="4">
        <v>1</v>
      </c>
      <c r="F637" s="38">
        <v>192.15</v>
      </c>
      <c r="G637" s="4">
        <v>2</v>
      </c>
      <c r="H637" s="3">
        <f t="shared" si="27"/>
        <v>384.3</v>
      </c>
    </row>
    <row r="638" spans="1:8" x14ac:dyDescent="0.25">
      <c r="A638" s="2">
        <f t="shared" si="23"/>
        <v>635</v>
      </c>
      <c r="B638" s="39" t="s">
        <v>296</v>
      </c>
      <c r="C638" s="37" t="s">
        <v>1551</v>
      </c>
      <c r="D638" s="4" t="s">
        <v>5</v>
      </c>
      <c r="E638" s="4">
        <v>1</v>
      </c>
      <c r="F638" s="38">
        <v>210.45</v>
      </c>
      <c r="G638" s="4">
        <v>2</v>
      </c>
      <c r="H638" s="3">
        <f t="shared" si="27"/>
        <v>420.9</v>
      </c>
    </row>
    <row r="639" spans="1:8" x14ac:dyDescent="0.25">
      <c r="A639" s="2">
        <f t="shared" si="23"/>
        <v>636</v>
      </c>
      <c r="B639" s="39" t="s">
        <v>297</v>
      </c>
      <c r="C639" s="37" t="s">
        <v>1552</v>
      </c>
      <c r="D639" s="4" t="s">
        <v>5</v>
      </c>
      <c r="E639" s="4">
        <v>1</v>
      </c>
      <c r="F639" s="38">
        <v>3.53</v>
      </c>
      <c r="G639" s="4">
        <v>10</v>
      </c>
      <c r="H639" s="3">
        <f t="shared" si="27"/>
        <v>35.299999999999997</v>
      </c>
    </row>
    <row r="640" spans="1:8" x14ac:dyDescent="0.25">
      <c r="A640" s="2">
        <f t="shared" ref="A640:A703" si="28">ROW(A640)-3</f>
        <v>637</v>
      </c>
      <c r="B640" s="39" t="s">
        <v>298</v>
      </c>
      <c r="C640" s="37" t="s">
        <v>1553</v>
      </c>
      <c r="D640" s="4" t="s">
        <v>5</v>
      </c>
      <c r="E640" s="4">
        <v>1</v>
      </c>
      <c r="F640" s="38">
        <v>3.53</v>
      </c>
      <c r="G640" s="4">
        <v>10</v>
      </c>
      <c r="H640" s="3">
        <f t="shared" si="27"/>
        <v>35.299999999999997</v>
      </c>
    </row>
    <row r="641" spans="1:8" x14ac:dyDescent="0.25">
      <c r="A641" s="2">
        <f t="shared" si="28"/>
        <v>638</v>
      </c>
      <c r="B641" s="39" t="s">
        <v>299</v>
      </c>
      <c r="C641" s="37" t="s">
        <v>1554</v>
      </c>
      <c r="D641" s="4" t="s">
        <v>5</v>
      </c>
      <c r="E641" s="4">
        <v>1</v>
      </c>
      <c r="F641" s="38">
        <v>3.53</v>
      </c>
      <c r="G641" s="4">
        <v>10</v>
      </c>
      <c r="H641" s="3">
        <f t="shared" si="27"/>
        <v>35.299999999999997</v>
      </c>
    </row>
    <row r="642" spans="1:8" x14ac:dyDescent="0.25">
      <c r="A642" s="2">
        <f t="shared" si="28"/>
        <v>639</v>
      </c>
      <c r="B642" s="39" t="s">
        <v>300</v>
      </c>
      <c r="C642" s="37" t="s">
        <v>1555</v>
      </c>
      <c r="D642" s="4" t="s">
        <v>5</v>
      </c>
      <c r="E642" s="4">
        <v>1</v>
      </c>
      <c r="F642" s="38">
        <v>3.53</v>
      </c>
      <c r="G642" s="4">
        <v>10</v>
      </c>
      <c r="H642" s="3">
        <f t="shared" si="27"/>
        <v>35.299999999999997</v>
      </c>
    </row>
    <row r="643" spans="1:8" x14ac:dyDescent="0.25">
      <c r="A643" s="2">
        <f t="shared" si="28"/>
        <v>640</v>
      </c>
      <c r="B643" s="39" t="s">
        <v>301</v>
      </c>
      <c r="C643" s="37" t="s">
        <v>1556</v>
      </c>
      <c r="D643" s="4" t="s">
        <v>5</v>
      </c>
      <c r="E643" s="4">
        <v>1</v>
      </c>
      <c r="F643" s="38">
        <v>3.53</v>
      </c>
      <c r="G643" s="4">
        <v>10</v>
      </c>
      <c r="H643" s="3">
        <f t="shared" si="27"/>
        <v>35.299999999999997</v>
      </c>
    </row>
    <row r="644" spans="1:8" x14ac:dyDescent="0.25">
      <c r="A644" s="2">
        <f t="shared" si="28"/>
        <v>641</v>
      </c>
      <c r="B644" s="39" t="s">
        <v>302</v>
      </c>
      <c r="C644" s="37" t="s">
        <v>1557</v>
      </c>
      <c r="D644" s="4" t="s">
        <v>5</v>
      </c>
      <c r="E644" s="4">
        <v>1</v>
      </c>
      <c r="F644" s="38">
        <v>13.67</v>
      </c>
      <c r="G644" s="4">
        <v>10</v>
      </c>
      <c r="H644" s="3">
        <f t="shared" si="27"/>
        <v>136.69999999999999</v>
      </c>
    </row>
    <row r="645" spans="1:8" x14ac:dyDescent="0.25">
      <c r="A645" s="2">
        <f t="shared" si="28"/>
        <v>642</v>
      </c>
      <c r="B645" s="39" t="s">
        <v>303</v>
      </c>
      <c r="C645" s="37" t="s">
        <v>1558</v>
      </c>
      <c r="D645" s="4" t="s">
        <v>5</v>
      </c>
      <c r="E645" s="4">
        <v>1</v>
      </c>
      <c r="F645" s="38">
        <v>13.67</v>
      </c>
      <c r="G645" s="4">
        <v>10</v>
      </c>
      <c r="H645" s="3">
        <f t="shared" si="27"/>
        <v>136.69999999999999</v>
      </c>
    </row>
    <row r="646" spans="1:8" x14ac:dyDescent="0.25">
      <c r="A646" s="2">
        <f t="shared" si="28"/>
        <v>643</v>
      </c>
      <c r="B646" s="39" t="s">
        <v>304</v>
      </c>
      <c r="C646" s="37" t="s">
        <v>1559</v>
      </c>
      <c r="D646" s="4" t="s">
        <v>5</v>
      </c>
      <c r="E646" s="4">
        <v>1</v>
      </c>
      <c r="F646" s="38">
        <v>10.44</v>
      </c>
      <c r="G646" s="4">
        <v>10</v>
      </c>
      <c r="H646" s="3">
        <f t="shared" si="27"/>
        <v>104.4</v>
      </c>
    </row>
    <row r="647" spans="1:8" x14ac:dyDescent="0.25">
      <c r="A647" s="2">
        <f t="shared" si="28"/>
        <v>644</v>
      </c>
      <c r="B647" s="39" t="s">
        <v>305</v>
      </c>
      <c r="C647" s="37" t="s">
        <v>1560</v>
      </c>
      <c r="D647" s="4" t="s">
        <v>5</v>
      </c>
      <c r="E647" s="4">
        <v>1</v>
      </c>
      <c r="F647" s="38">
        <v>11.21</v>
      </c>
      <c r="G647" s="4">
        <v>10</v>
      </c>
      <c r="H647" s="3">
        <f t="shared" si="27"/>
        <v>112.1</v>
      </c>
    </row>
    <row r="648" spans="1:8" x14ac:dyDescent="0.25">
      <c r="A648" s="2">
        <f t="shared" si="28"/>
        <v>645</v>
      </c>
      <c r="B648" s="39" t="s">
        <v>306</v>
      </c>
      <c r="C648" s="37" t="s">
        <v>1561</v>
      </c>
      <c r="D648" s="4" t="s">
        <v>5</v>
      </c>
      <c r="E648" s="4">
        <v>1</v>
      </c>
      <c r="F648" s="38">
        <v>12.09</v>
      </c>
      <c r="G648" s="4">
        <v>10</v>
      </c>
      <c r="H648" s="3">
        <f t="shared" si="27"/>
        <v>120.9</v>
      </c>
    </row>
    <row r="649" spans="1:8" x14ac:dyDescent="0.25">
      <c r="A649" s="2">
        <f t="shared" si="28"/>
        <v>646</v>
      </c>
      <c r="B649" s="39" t="s">
        <v>307</v>
      </c>
      <c r="C649" s="37" t="s">
        <v>1562</v>
      </c>
      <c r="D649" s="4" t="s">
        <v>5</v>
      </c>
      <c r="E649" s="4">
        <v>1</v>
      </c>
      <c r="F649" s="38">
        <v>5.72</v>
      </c>
      <c r="G649" s="4">
        <v>10</v>
      </c>
      <c r="H649" s="3">
        <f t="shared" si="27"/>
        <v>57.2</v>
      </c>
    </row>
    <row r="650" spans="1:8" x14ac:dyDescent="0.25">
      <c r="A650" s="2">
        <f t="shared" si="28"/>
        <v>647</v>
      </c>
      <c r="B650" s="39" t="s">
        <v>308</v>
      </c>
      <c r="C650" s="37" t="s">
        <v>1563</v>
      </c>
      <c r="D650" s="4" t="s">
        <v>5</v>
      </c>
      <c r="E650" s="4">
        <v>1</v>
      </c>
      <c r="F650" s="38">
        <v>5.72</v>
      </c>
      <c r="G650" s="4">
        <v>10</v>
      </c>
      <c r="H650" s="3">
        <f t="shared" si="27"/>
        <v>57.2</v>
      </c>
    </row>
    <row r="651" spans="1:8" x14ac:dyDescent="0.25">
      <c r="A651" s="2">
        <f t="shared" si="28"/>
        <v>648</v>
      </c>
      <c r="B651" s="39" t="s">
        <v>309</v>
      </c>
      <c r="C651" s="37" t="s">
        <v>1564</v>
      </c>
      <c r="D651" s="4" t="s">
        <v>5</v>
      </c>
      <c r="E651" s="4">
        <v>1</v>
      </c>
      <c r="F651" s="38">
        <v>5.72</v>
      </c>
      <c r="G651" s="4">
        <v>10</v>
      </c>
      <c r="H651" s="3">
        <f t="shared" si="27"/>
        <v>57.2</v>
      </c>
    </row>
    <row r="652" spans="1:8" x14ac:dyDescent="0.25">
      <c r="A652" s="2">
        <f t="shared" si="28"/>
        <v>649</v>
      </c>
      <c r="B652" s="39" t="s">
        <v>310</v>
      </c>
      <c r="C652" s="37" t="s">
        <v>1565</v>
      </c>
      <c r="D652" s="4" t="s">
        <v>5</v>
      </c>
      <c r="E652" s="4">
        <v>1</v>
      </c>
      <c r="F652" s="38">
        <v>5.79</v>
      </c>
      <c r="G652" s="4">
        <v>10</v>
      </c>
      <c r="H652" s="3">
        <f t="shared" si="27"/>
        <v>57.9</v>
      </c>
    </row>
    <row r="653" spans="1:8" x14ac:dyDescent="0.25">
      <c r="A653" s="2">
        <f t="shared" si="28"/>
        <v>650</v>
      </c>
      <c r="B653" s="39" t="s">
        <v>311</v>
      </c>
      <c r="C653" s="37" t="s">
        <v>1566</v>
      </c>
      <c r="D653" s="4" t="s">
        <v>5</v>
      </c>
      <c r="E653" s="4">
        <v>1</v>
      </c>
      <c r="F653" s="38">
        <v>5.79</v>
      </c>
      <c r="G653" s="4">
        <v>10</v>
      </c>
      <c r="H653" s="3">
        <f t="shared" si="27"/>
        <v>57.9</v>
      </c>
    </row>
    <row r="654" spans="1:8" x14ac:dyDescent="0.25">
      <c r="A654" s="2">
        <f t="shared" si="28"/>
        <v>651</v>
      </c>
      <c r="B654" s="39" t="s">
        <v>784</v>
      </c>
      <c r="C654" s="37" t="s">
        <v>1567</v>
      </c>
      <c r="D654" s="4" t="s">
        <v>5</v>
      </c>
      <c r="E654" s="4">
        <v>1</v>
      </c>
      <c r="F654" s="38">
        <v>13.45</v>
      </c>
      <c r="G654" s="4">
        <v>10</v>
      </c>
      <c r="H654" s="3">
        <f t="shared" si="27"/>
        <v>134.5</v>
      </c>
    </row>
    <row r="655" spans="1:8" x14ac:dyDescent="0.25">
      <c r="A655" s="2">
        <f t="shared" si="28"/>
        <v>652</v>
      </c>
      <c r="B655" s="39" t="s">
        <v>312</v>
      </c>
      <c r="C655" s="37" t="s">
        <v>1568</v>
      </c>
      <c r="D655" s="4" t="s">
        <v>5</v>
      </c>
      <c r="E655" s="4">
        <v>1</v>
      </c>
      <c r="F655" s="38">
        <v>13.45</v>
      </c>
      <c r="G655" s="4">
        <v>10</v>
      </c>
      <c r="H655" s="3">
        <f t="shared" si="27"/>
        <v>134.5</v>
      </c>
    </row>
    <row r="656" spans="1:8" x14ac:dyDescent="0.25">
      <c r="A656" s="2">
        <f t="shared" si="28"/>
        <v>653</v>
      </c>
      <c r="B656" s="39" t="s">
        <v>313</v>
      </c>
      <c r="C656" s="37" t="s">
        <v>1569</v>
      </c>
      <c r="D656" s="4" t="s">
        <v>5</v>
      </c>
      <c r="E656" s="4">
        <v>1</v>
      </c>
      <c r="F656" s="38">
        <v>13.45</v>
      </c>
      <c r="G656" s="4">
        <f>10</f>
        <v>10</v>
      </c>
      <c r="H656" s="3">
        <f t="shared" si="27"/>
        <v>134.5</v>
      </c>
    </row>
    <row r="657" spans="1:8" x14ac:dyDescent="0.25">
      <c r="A657" s="2">
        <f t="shared" si="28"/>
        <v>654</v>
      </c>
      <c r="B657" s="39" t="s">
        <v>314</v>
      </c>
      <c r="C657" s="37" t="s">
        <v>1570</v>
      </c>
      <c r="D657" s="4" t="s">
        <v>5</v>
      </c>
      <c r="E657" s="4">
        <v>1</v>
      </c>
      <c r="F657" s="38">
        <v>13.45</v>
      </c>
      <c r="G657" s="4">
        <v>10</v>
      </c>
      <c r="H657" s="3">
        <f t="shared" si="27"/>
        <v>134.5</v>
      </c>
    </row>
    <row r="658" spans="1:8" x14ac:dyDescent="0.25">
      <c r="A658" s="2">
        <f t="shared" si="28"/>
        <v>655</v>
      </c>
      <c r="B658" s="39" t="s">
        <v>785</v>
      </c>
      <c r="C658" s="37" t="s">
        <v>1571</v>
      </c>
      <c r="D658" s="4" t="s">
        <v>5</v>
      </c>
      <c r="E658" s="4">
        <v>1</v>
      </c>
      <c r="F658" s="38">
        <v>13.45</v>
      </c>
      <c r="G658" s="4">
        <v>10</v>
      </c>
      <c r="H658" s="3">
        <f t="shared" si="27"/>
        <v>134.5</v>
      </c>
    </row>
    <row r="659" spans="1:8" x14ac:dyDescent="0.25">
      <c r="A659" s="2">
        <f t="shared" si="28"/>
        <v>656</v>
      </c>
      <c r="B659" s="39" t="s">
        <v>315</v>
      </c>
      <c r="C659" s="37" t="s">
        <v>1572</v>
      </c>
      <c r="D659" s="4" t="s">
        <v>5</v>
      </c>
      <c r="E659" s="4">
        <v>1</v>
      </c>
      <c r="F659" s="38">
        <v>13.45</v>
      </c>
      <c r="G659" s="4">
        <v>10</v>
      </c>
      <c r="H659" s="3">
        <f t="shared" si="27"/>
        <v>134.5</v>
      </c>
    </row>
    <row r="660" spans="1:8" x14ac:dyDescent="0.25">
      <c r="A660" s="2">
        <f t="shared" si="28"/>
        <v>657</v>
      </c>
      <c r="B660" s="39" t="s">
        <v>316</v>
      </c>
      <c r="C660" s="37" t="s">
        <v>1573</v>
      </c>
      <c r="D660" s="4" t="s">
        <v>5</v>
      </c>
      <c r="E660" s="4">
        <v>1</v>
      </c>
      <c r="F660" s="38">
        <v>13.45</v>
      </c>
      <c r="G660" s="4">
        <v>10</v>
      </c>
      <c r="H660" s="3">
        <f t="shared" si="27"/>
        <v>134.5</v>
      </c>
    </row>
    <row r="661" spans="1:8" x14ac:dyDescent="0.25">
      <c r="A661" s="2">
        <f t="shared" si="28"/>
        <v>658</v>
      </c>
      <c r="B661" s="39" t="s">
        <v>317</v>
      </c>
      <c r="C661" s="37" t="s">
        <v>1574</v>
      </c>
      <c r="D661" s="4" t="s">
        <v>5</v>
      </c>
      <c r="E661" s="4">
        <v>1</v>
      </c>
      <c r="F661" s="38">
        <v>13.45</v>
      </c>
      <c r="G661" s="4">
        <v>10</v>
      </c>
      <c r="H661" s="3">
        <f t="shared" ref="H661:H724" si="29">ROUND(F661*G661,2)</f>
        <v>134.5</v>
      </c>
    </row>
    <row r="662" spans="1:8" x14ac:dyDescent="0.25">
      <c r="A662" s="2">
        <f t="shared" si="28"/>
        <v>659</v>
      </c>
      <c r="B662" s="39" t="s">
        <v>318</v>
      </c>
      <c r="C662" s="37" t="s">
        <v>1575</v>
      </c>
      <c r="D662" s="4" t="s">
        <v>5</v>
      </c>
      <c r="E662" s="4">
        <v>1</v>
      </c>
      <c r="F662" s="38">
        <v>13.45</v>
      </c>
      <c r="G662" s="4">
        <v>10</v>
      </c>
      <c r="H662" s="3">
        <f t="shared" si="29"/>
        <v>134.5</v>
      </c>
    </row>
    <row r="663" spans="1:8" x14ac:dyDescent="0.25">
      <c r="A663" s="2">
        <f t="shared" si="28"/>
        <v>660</v>
      </c>
      <c r="B663" s="39" t="s">
        <v>319</v>
      </c>
      <c r="C663" s="37" t="s">
        <v>1576</v>
      </c>
      <c r="D663" s="4" t="s">
        <v>5</v>
      </c>
      <c r="E663" s="4">
        <v>1</v>
      </c>
      <c r="F663" s="38">
        <v>13.45</v>
      </c>
      <c r="G663" s="4">
        <f>10</f>
        <v>10</v>
      </c>
      <c r="H663" s="3">
        <f t="shared" si="29"/>
        <v>134.5</v>
      </c>
    </row>
    <row r="664" spans="1:8" x14ac:dyDescent="0.25">
      <c r="A664" s="2">
        <f t="shared" si="28"/>
        <v>661</v>
      </c>
      <c r="B664" s="39" t="s">
        <v>320</v>
      </c>
      <c r="C664" s="37" t="s">
        <v>1577</v>
      </c>
      <c r="D664" s="4" t="s">
        <v>5</v>
      </c>
      <c r="E664" s="4">
        <v>1</v>
      </c>
      <c r="F664" s="38">
        <v>13.45</v>
      </c>
      <c r="G664" s="4">
        <f>10</f>
        <v>10</v>
      </c>
      <c r="H664" s="3">
        <f t="shared" si="29"/>
        <v>134.5</v>
      </c>
    </row>
    <row r="665" spans="1:8" x14ac:dyDescent="0.25">
      <c r="A665" s="2">
        <f t="shared" si="28"/>
        <v>662</v>
      </c>
      <c r="B665" s="39" t="s">
        <v>321</v>
      </c>
      <c r="C665" s="37" t="s">
        <v>1578</v>
      </c>
      <c r="D665" s="4" t="s">
        <v>5</v>
      </c>
      <c r="E665" s="4">
        <v>1</v>
      </c>
      <c r="F665" s="38">
        <v>23.58</v>
      </c>
      <c r="G665" s="4">
        <v>10</v>
      </c>
      <c r="H665" s="3">
        <f t="shared" si="29"/>
        <v>235.8</v>
      </c>
    </row>
    <row r="666" spans="1:8" x14ac:dyDescent="0.25">
      <c r="A666" s="2">
        <f t="shared" si="28"/>
        <v>663</v>
      </c>
      <c r="B666" s="39" t="s">
        <v>322</v>
      </c>
      <c r="C666" s="37" t="s">
        <v>1579</v>
      </c>
      <c r="D666" s="4" t="s">
        <v>5</v>
      </c>
      <c r="E666" s="4">
        <v>1</v>
      </c>
      <c r="F666" s="38">
        <v>23.58</v>
      </c>
      <c r="G666" s="4">
        <v>10</v>
      </c>
      <c r="H666" s="3">
        <f t="shared" si="29"/>
        <v>235.8</v>
      </c>
    </row>
    <row r="667" spans="1:8" x14ac:dyDescent="0.25">
      <c r="A667" s="2">
        <f t="shared" si="28"/>
        <v>664</v>
      </c>
      <c r="B667" s="39" t="s">
        <v>323</v>
      </c>
      <c r="C667" s="37" t="s">
        <v>1580</v>
      </c>
      <c r="D667" s="4" t="s">
        <v>5</v>
      </c>
      <c r="E667" s="4">
        <v>1</v>
      </c>
      <c r="F667" s="38">
        <v>23.58</v>
      </c>
      <c r="G667" s="4">
        <v>10</v>
      </c>
      <c r="H667" s="3">
        <f t="shared" si="29"/>
        <v>235.8</v>
      </c>
    </row>
    <row r="668" spans="1:8" x14ac:dyDescent="0.25">
      <c r="A668" s="2">
        <f t="shared" si="28"/>
        <v>665</v>
      </c>
      <c r="B668" s="39" t="s">
        <v>324</v>
      </c>
      <c r="C668" s="37" t="s">
        <v>1581</v>
      </c>
      <c r="D668" s="4" t="s">
        <v>5</v>
      </c>
      <c r="E668" s="4">
        <v>1</v>
      </c>
      <c r="F668" s="38">
        <v>23.58</v>
      </c>
      <c r="G668" s="4">
        <v>10</v>
      </c>
      <c r="H668" s="3">
        <f t="shared" si="29"/>
        <v>235.8</v>
      </c>
    </row>
    <row r="669" spans="1:8" x14ac:dyDescent="0.25">
      <c r="A669" s="2">
        <f t="shared" si="28"/>
        <v>666</v>
      </c>
      <c r="B669" s="39" t="s">
        <v>325</v>
      </c>
      <c r="C669" s="37" t="s">
        <v>1582</v>
      </c>
      <c r="D669" s="4" t="s">
        <v>5</v>
      </c>
      <c r="E669" s="4">
        <v>1</v>
      </c>
      <c r="F669" s="38">
        <v>23.58</v>
      </c>
      <c r="G669" s="4">
        <v>10</v>
      </c>
      <c r="H669" s="3">
        <f t="shared" si="29"/>
        <v>235.8</v>
      </c>
    </row>
    <row r="670" spans="1:8" x14ac:dyDescent="0.25">
      <c r="A670" s="2">
        <f t="shared" si="28"/>
        <v>667</v>
      </c>
      <c r="B670" s="39" t="s">
        <v>326</v>
      </c>
      <c r="C670" s="37" t="s">
        <v>1583</v>
      </c>
      <c r="D670" s="4" t="s">
        <v>5</v>
      </c>
      <c r="E670" s="4">
        <v>1</v>
      </c>
      <c r="F670" s="38">
        <v>23.58</v>
      </c>
      <c r="G670" s="4">
        <v>10</v>
      </c>
      <c r="H670" s="3">
        <f t="shared" si="29"/>
        <v>235.8</v>
      </c>
    </row>
    <row r="671" spans="1:8" x14ac:dyDescent="0.25">
      <c r="A671" s="2">
        <f t="shared" si="28"/>
        <v>668</v>
      </c>
      <c r="B671" s="39" t="s">
        <v>327</v>
      </c>
      <c r="C671" s="37" t="s">
        <v>1584</v>
      </c>
      <c r="D671" s="4" t="s">
        <v>5</v>
      </c>
      <c r="E671" s="4">
        <v>1</v>
      </c>
      <c r="F671" s="38">
        <v>23.58</v>
      </c>
      <c r="G671" s="4">
        <v>10</v>
      </c>
      <c r="H671" s="3">
        <f t="shared" si="29"/>
        <v>235.8</v>
      </c>
    </row>
    <row r="672" spans="1:8" x14ac:dyDescent="0.25">
      <c r="A672" s="2">
        <f t="shared" si="28"/>
        <v>669</v>
      </c>
      <c r="B672" s="39" t="s">
        <v>328</v>
      </c>
      <c r="C672" s="37" t="s">
        <v>1585</v>
      </c>
      <c r="D672" s="4" t="s">
        <v>5</v>
      </c>
      <c r="E672" s="4">
        <v>1</v>
      </c>
      <c r="F672" s="38">
        <v>23.58</v>
      </c>
      <c r="G672" s="4">
        <v>10</v>
      </c>
      <c r="H672" s="3">
        <f t="shared" si="29"/>
        <v>235.8</v>
      </c>
    </row>
    <row r="673" spans="1:8" x14ac:dyDescent="0.25">
      <c r="A673" s="2">
        <f t="shared" si="28"/>
        <v>670</v>
      </c>
      <c r="B673" s="39" t="s">
        <v>329</v>
      </c>
      <c r="C673" s="37" t="s">
        <v>1586</v>
      </c>
      <c r="D673" s="4" t="s">
        <v>5</v>
      </c>
      <c r="E673" s="4">
        <v>1</v>
      </c>
      <c r="F673" s="38">
        <v>23.58</v>
      </c>
      <c r="G673" s="4">
        <v>10</v>
      </c>
      <c r="H673" s="3">
        <f t="shared" si="29"/>
        <v>235.8</v>
      </c>
    </row>
    <row r="674" spans="1:8" s="18" customFormat="1" x14ac:dyDescent="0.25">
      <c r="A674" s="2">
        <f t="shared" si="28"/>
        <v>671</v>
      </c>
      <c r="B674" s="39" t="s">
        <v>330</v>
      </c>
      <c r="C674" s="37" t="s">
        <v>1587</v>
      </c>
      <c r="D674" s="5" t="s">
        <v>5</v>
      </c>
      <c r="E674" s="5">
        <v>1</v>
      </c>
      <c r="F674" s="38">
        <v>60.88</v>
      </c>
      <c r="G674" s="5">
        <v>10</v>
      </c>
      <c r="H674" s="3">
        <f t="shared" si="29"/>
        <v>608.79999999999995</v>
      </c>
    </row>
    <row r="675" spans="1:8" x14ac:dyDescent="0.25">
      <c r="A675" s="2">
        <f t="shared" si="28"/>
        <v>672</v>
      </c>
      <c r="B675" s="39" t="s">
        <v>331</v>
      </c>
      <c r="C675" s="37" t="s">
        <v>1588</v>
      </c>
      <c r="D675" s="4" t="s">
        <v>5</v>
      </c>
      <c r="E675" s="4">
        <v>1</v>
      </c>
      <c r="F675" s="38">
        <v>60.88</v>
      </c>
      <c r="G675" s="4">
        <v>10</v>
      </c>
      <c r="H675" s="3">
        <f t="shared" si="29"/>
        <v>608.79999999999995</v>
      </c>
    </row>
    <row r="676" spans="1:8" x14ac:dyDescent="0.25">
      <c r="A676" s="2">
        <f t="shared" si="28"/>
        <v>673</v>
      </c>
      <c r="B676" s="39" t="s">
        <v>332</v>
      </c>
      <c r="C676" s="37" t="s">
        <v>1589</v>
      </c>
      <c r="D676" s="4" t="s">
        <v>5</v>
      </c>
      <c r="E676" s="4">
        <v>1</v>
      </c>
      <c r="F676" s="38">
        <v>60.88</v>
      </c>
      <c r="G676" s="4">
        <v>10</v>
      </c>
      <c r="H676" s="3">
        <f t="shared" si="29"/>
        <v>608.79999999999995</v>
      </c>
    </row>
    <row r="677" spans="1:8" x14ac:dyDescent="0.25">
      <c r="A677" s="2">
        <f t="shared" si="28"/>
        <v>674</v>
      </c>
      <c r="B677" s="39" t="s">
        <v>333</v>
      </c>
      <c r="C677" s="37" t="s">
        <v>1590</v>
      </c>
      <c r="D677" s="4" t="s">
        <v>5</v>
      </c>
      <c r="E677" s="4">
        <v>1</v>
      </c>
      <c r="F677" s="38">
        <v>60.88</v>
      </c>
      <c r="G677" s="4">
        <v>10</v>
      </c>
      <c r="H677" s="3">
        <f t="shared" si="29"/>
        <v>608.79999999999995</v>
      </c>
    </row>
    <row r="678" spans="1:8" x14ac:dyDescent="0.25">
      <c r="A678" s="2">
        <f t="shared" si="28"/>
        <v>675</v>
      </c>
      <c r="B678" s="39" t="s">
        <v>786</v>
      </c>
      <c r="C678" s="37" t="s">
        <v>1591</v>
      </c>
      <c r="D678" s="4" t="s">
        <v>5</v>
      </c>
      <c r="E678" s="4">
        <v>1</v>
      </c>
      <c r="F678" s="38">
        <v>10.34</v>
      </c>
      <c r="G678" s="4">
        <v>10</v>
      </c>
      <c r="H678" s="3">
        <f t="shared" si="29"/>
        <v>103.4</v>
      </c>
    </row>
    <row r="679" spans="1:8" x14ac:dyDescent="0.25">
      <c r="A679" s="2">
        <f t="shared" si="28"/>
        <v>676</v>
      </c>
      <c r="B679" s="39" t="s">
        <v>787</v>
      </c>
      <c r="C679" s="37" t="s">
        <v>1592</v>
      </c>
      <c r="D679" s="4" t="s">
        <v>5</v>
      </c>
      <c r="E679" s="4">
        <v>1</v>
      </c>
      <c r="F679" s="38">
        <v>10.34</v>
      </c>
      <c r="G679" s="4">
        <v>10</v>
      </c>
      <c r="H679" s="3">
        <f t="shared" si="29"/>
        <v>103.4</v>
      </c>
    </row>
    <row r="680" spans="1:8" x14ac:dyDescent="0.25">
      <c r="A680" s="2">
        <f t="shared" si="28"/>
        <v>677</v>
      </c>
      <c r="B680" s="39" t="s">
        <v>788</v>
      </c>
      <c r="C680" s="37" t="s">
        <v>1593</v>
      </c>
      <c r="D680" s="4" t="s">
        <v>5</v>
      </c>
      <c r="E680" s="4">
        <v>1</v>
      </c>
      <c r="F680" s="38">
        <v>10.34</v>
      </c>
      <c r="G680" s="4">
        <v>10</v>
      </c>
      <c r="H680" s="3">
        <f t="shared" si="29"/>
        <v>103.4</v>
      </c>
    </row>
    <row r="681" spans="1:8" x14ac:dyDescent="0.25">
      <c r="A681" s="2">
        <f t="shared" si="28"/>
        <v>678</v>
      </c>
      <c r="B681" s="39" t="s">
        <v>789</v>
      </c>
      <c r="C681" s="37" t="s">
        <v>1594</v>
      </c>
      <c r="D681" s="4" t="s">
        <v>5</v>
      </c>
      <c r="E681" s="4">
        <v>1</v>
      </c>
      <c r="F681" s="38">
        <v>10.34</v>
      </c>
      <c r="G681" s="4">
        <v>10</v>
      </c>
      <c r="H681" s="3">
        <f t="shared" si="29"/>
        <v>103.4</v>
      </c>
    </row>
    <row r="682" spans="1:8" x14ac:dyDescent="0.25">
      <c r="A682" s="2">
        <f t="shared" si="28"/>
        <v>679</v>
      </c>
      <c r="B682" s="39" t="s">
        <v>790</v>
      </c>
      <c r="C682" s="37" t="s">
        <v>1595</v>
      </c>
      <c r="D682" s="4" t="s">
        <v>5</v>
      </c>
      <c r="E682" s="4">
        <v>1</v>
      </c>
      <c r="F682" s="38">
        <v>10.34</v>
      </c>
      <c r="G682" s="4">
        <v>10</v>
      </c>
      <c r="H682" s="3">
        <f t="shared" si="29"/>
        <v>103.4</v>
      </c>
    </row>
    <row r="683" spans="1:8" x14ac:dyDescent="0.25">
      <c r="A683" s="2">
        <f t="shared" si="28"/>
        <v>680</v>
      </c>
      <c r="B683" s="39" t="s">
        <v>791</v>
      </c>
      <c r="C683" s="37" t="s">
        <v>1596</v>
      </c>
      <c r="D683" s="4" t="s">
        <v>5</v>
      </c>
      <c r="E683" s="4">
        <v>1</v>
      </c>
      <c r="F683" s="38">
        <v>15.49</v>
      </c>
      <c r="G683" s="4">
        <v>10</v>
      </c>
      <c r="H683" s="3">
        <f t="shared" si="29"/>
        <v>154.9</v>
      </c>
    </row>
    <row r="684" spans="1:8" x14ac:dyDescent="0.25">
      <c r="A684" s="2">
        <f t="shared" si="28"/>
        <v>681</v>
      </c>
      <c r="B684" s="39" t="s">
        <v>792</v>
      </c>
      <c r="C684" s="37" t="s">
        <v>1597</v>
      </c>
      <c r="D684" s="4" t="s">
        <v>5</v>
      </c>
      <c r="E684" s="4">
        <v>1</v>
      </c>
      <c r="F684" s="38">
        <v>15.49</v>
      </c>
      <c r="G684" s="4">
        <v>10</v>
      </c>
      <c r="H684" s="3">
        <f t="shared" si="29"/>
        <v>154.9</v>
      </c>
    </row>
    <row r="685" spans="1:8" x14ac:dyDescent="0.25">
      <c r="A685" s="2">
        <f t="shared" si="28"/>
        <v>682</v>
      </c>
      <c r="B685" s="39" t="s">
        <v>793</v>
      </c>
      <c r="C685" s="37" t="s">
        <v>1598</v>
      </c>
      <c r="D685" s="4" t="s">
        <v>5</v>
      </c>
      <c r="E685" s="4">
        <v>1</v>
      </c>
      <c r="F685" s="38">
        <v>10.34</v>
      </c>
      <c r="G685" s="4">
        <v>10</v>
      </c>
      <c r="H685" s="3">
        <f t="shared" si="29"/>
        <v>103.4</v>
      </c>
    </row>
    <row r="686" spans="1:8" x14ac:dyDescent="0.25">
      <c r="A686" s="2">
        <f t="shared" si="28"/>
        <v>683</v>
      </c>
      <c r="B686" s="39" t="s">
        <v>334</v>
      </c>
      <c r="C686" s="37" t="s">
        <v>1599</v>
      </c>
      <c r="D686" s="4" t="s">
        <v>5</v>
      </c>
      <c r="E686" s="4">
        <v>1</v>
      </c>
      <c r="F686" s="38">
        <v>1.8</v>
      </c>
      <c r="G686" s="4">
        <v>10</v>
      </c>
      <c r="H686" s="3">
        <f t="shared" si="29"/>
        <v>18</v>
      </c>
    </row>
    <row r="687" spans="1:8" x14ac:dyDescent="0.25">
      <c r="A687" s="2">
        <f t="shared" si="28"/>
        <v>684</v>
      </c>
      <c r="B687" s="39" t="s">
        <v>335</v>
      </c>
      <c r="C687" s="37" t="s">
        <v>1600</v>
      </c>
      <c r="D687" s="4" t="s">
        <v>5</v>
      </c>
      <c r="E687" s="4">
        <v>1</v>
      </c>
      <c r="F687" s="38">
        <v>1.8</v>
      </c>
      <c r="G687" s="4">
        <v>10</v>
      </c>
      <c r="H687" s="3">
        <f t="shared" si="29"/>
        <v>18</v>
      </c>
    </row>
    <row r="688" spans="1:8" x14ac:dyDescent="0.25">
      <c r="A688" s="2">
        <f t="shared" si="28"/>
        <v>685</v>
      </c>
      <c r="B688" s="39" t="s">
        <v>336</v>
      </c>
      <c r="C688" s="37" t="s">
        <v>1601</v>
      </c>
      <c r="D688" s="4" t="s">
        <v>5</v>
      </c>
      <c r="E688" s="4">
        <v>1</v>
      </c>
      <c r="F688" s="38">
        <v>1.8</v>
      </c>
      <c r="G688" s="4">
        <v>10</v>
      </c>
      <c r="H688" s="3">
        <f t="shared" si="29"/>
        <v>18</v>
      </c>
    </row>
    <row r="689" spans="1:8" x14ac:dyDescent="0.25">
      <c r="A689" s="2">
        <f t="shared" si="28"/>
        <v>686</v>
      </c>
      <c r="B689" s="39" t="s">
        <v>337</v>
      </c>
      <c r="C689" s="37" t="s">
        <v>1602</v>
      </c>
      <c r="D689" s="4" t="s">
        <v>5</v>
      </c>
      <c r="E689" s="4">
        <v>1</v>
      </c>
      <c r="F689" s="38">
        <v>3.63</v>
      </c>
      <c r="G689" s="4">
        <v>10</v>
      </c>
      <c r="H689" s="3">
        <f t="shared" si="29"/>
        <v>36.299999999999997</v>
      </c>
    </row>
    <row r="690" spans="1:8" x14ac:dyDescent="0.25">
      <c r="A690" s="2">
        <f t="shared" si="28"/>
        <v>687</v>
      </c>
      <c r="B690" s="39" t="s">
        <v>338</v>
      </c>
      <c r="C690" s="37" t="s">
        <v>1603</v>
      </c>
      <c r="D690" s="4" t="s">
        <v>5</v>
      </c>
      <c r="E690" s="4">
        <v>1</v>
      </c>
      <c r="F690" s="38">
        <v>3.53</v>
      </c>
      <c r="G690" s="4">
        <v>10</v>
      </c>
      <c r="H690" s="3">
        <f t="shared" si="29"/>
        <v>35.299999999999997</v>
      </c>
    </row>
    <row r="691" spans="1:8" x14ac:dyDescent="0.25">
      <c r="A691" s="2">
        <f t="shared" si="28"/>
        <v>688</v>
      </c>
      <c r="B691" s="39" t="s">
        <v>339</v>
      </c>
      <c r="C691" s="37" t="s">
        <v>1604</v>
      </c>
      <c r="D691" s="4" t="s">
        <v>5</v>
      </c>
      <c r="E691" s="4">
        <v>1</v>
      </c>
      <c r="F691" s="38">
        <v>3.53</v>
      </c>
      <c r="G691" s="4">
        <v>10</v>
      </c>
      <c r="H691" s="3">
        <f t="shared" si="29"/>
        <v>35.299999999999997</v>
      </c>
    </row>
    <row r="692" spans="1:8" x14ac:dyDescent="0.25">
      <c r="A692" s="2">
        <f t="shared" si="28"/>
        <v>689</v>
      </c>
      <c r="B692" s="39" t="s">
        <v>340</v>
      </c>
      <c r="C692" s="37" t="s">
        <v>1605</v>
      </c>
      <c r="D692" s="4" t="s">
        <v>5</v>
      </c>
      <c r="E692" s="4">
        <v>1</v>
      </c>
      <c r="F692" s="38">
        <v>3.53</v>
      </c>
      <c r="G692" s="4">
        <v>10</v>
      </c>
      <c r="H692" s="3">
        <f t="shared" si="29"/>
        <v>35.299999999999997</v>
      </c>
    </row>
    <row r="693" spans="1:8" x14ac:dyDescent="0.25">
      <c r="A693" s="2">
        <f t="shared" si="28"/>
        <v>690</v>
      </c>
      <c r="B693" s="39" t="s">
        <v>341</v>
      </c>
      <c r="C693" s="37" t="s">
        <v>1606</v>
      </c>
      <c r="D693" s="4" t="s">
        <v>5</v>
      </c>
      <c r="E693" s="4">
        <v>1</v>
      </c>
      <c r="F693" s="38">
        <v>2.79</v>
      </c>
      <c r="G693" s="4">
        <v>10</v>
      </c>
      <c r="H693" s="3">
        <f t="shared" si="29"/>
        <v>27.9</v>
      </c>
    </row>
    <row r="694" spans="1:8" x14ac:dyDescent="0.25">
      <c r="A694" s="2">
        <f t="shared" si="28"/>
        <v>691</v>
      </c>
      <c r="B694" s="39" t="s">
        <v>342</v>
      </c>
      <c r="C694" s="37" t="s">
        <v>1607</v>
      </c>
      <c r="D694" s="4" t="s">
        <v>5</v>
      </c>
      <c r="E694" s="4">
        <v>1</v>
      </c>
      <c r="F694" s="38">
        <v>3.51</v>
      </c>
      <c r="G694" s="4">
        <v>10</v>
      </c>
      <c r="H694" s="3">
        <f t="shared" si="29"/>
        <v>35.1</v>
      </c>
    </row>
    <row r="695" spans="1:8" x14ac:dyDescent="0.25">
      <c r="A695" s="2">
        <f t="shared" si="28"/>
        <v>692</v>
      </c>
      <c r="B695" s="39" t="s">
        <v>343</v>
      </c>
      <c r="C695" s="37" t="s">
        <v>1608</v>
      </c>
      <c r="D695" s="4" t="s">
        <v>5</v>
      </c>
      <c r="E695" s="4">
        <v>1</v>
      </c>
      <c r="F695" s="38">
        <v>3.56</v>
      </c>
      <c r="G695" s="4">
        <v>10</v>
      </c>
      <c r="H695" s="3">
        <f t="shared" si="29"/>
        <v>35.6</v>
      </c>
    </row>
    <row r="696" spans="1:8" x14ac:dyDescent="0.25">
      <c r="A696" s="2">
        <f t="shared" si="28"/>
        <v>693</v>
      </c>
      <c r="B696" s="39" t="s">
        <v>344</v>
      </c>
      <c r="C696" s="37" t="s">
        <v>1609</v>
      </c>
      <c r="D696" s="4" t="s">
        <v>5</v>
      </c>
      <c r="E696" s="4">
        <v>1</v>
      </c>
      <c r="F696" s="38">
        <v>2.79</v>
      </c>
      <c r="G696" s="4">
        <v>10</v>
      </c>
      <c r="H696" s="3">
        <f t="shared" si="29"/>
        <v>27.9</v>
      </c>
    </row>
    <row r="697" spans="1:8" x14ac:dyDescent="0.25">
      <c r="A697" s="2">
        <f t="shared" si="28"/>
        <v>694</v>
      </c>
      <c r="B697" s="39" t="s">
        <v>345</v>
      </c>
      <c r="C697" s="37" t="s">
        <v>1610</v>
      </c>
      <c r="D697" s="4" t="s">
        <v>5</v>
      </c>
      <c r="E697" s="4">
        <v>1</v>
      </c>
      <c r="F697" s="38">
        <v>3.51</v>
      </c>
      <c r="G697" s="4">
        <v>10</v>
      </c>
      <c r="H697" s="3">
        <f t="shared" si="29"/>
        <v>35.1</v>
      </c>
    </row>
    <row r="698" spans="1:8" x14ac:dyDescent="0.25">
      <c r="A698" s="2">
        <f t="shared" si="28"/>
        <v>695</v>
      </c>
      <c r="B698" s="39" t="s">
        <v>346</v>
      </c>
      <c r="C698" s="37" t="s">
        <v>1611</v>
      </c>
      <c r="D698" s="4" t="s">
        <v>5</v>
      </c>
      <c r="E698" s="4">
        <v>1</v>
      </c>
      <c r="F698" s="38">
        <v>3.56</v>
      </c>
      <c r="G698" s="4">
        <v>10</v>
      </c>
      <c r="H698" s="3">
        <f t="shared" si="29"/>
        <v>35.6</v>
      </c>
    </row>
    <row r="699" spans="1:8" x14ac:dyDescent="0.25">
      <c r="A699" s="2">
        <f t="shared" si="28"/>
        <v>696</v>
      </c>
      <c r="B699" s="39" t="s">
        <v>347</v>
      </c>
      <c r="C699" s="37" t="s">
        <v>1612</v>
      </c>
      <c r="D699" s="4" t="s">
        <v>5</v>
      </c>
      <c r="E699" s="4">
        <v>1</v>
      </c>
      <c r="F699" s="38">
        <v>4.8</v>
      </c>
      <c r="G699" s="4">
        <v>10</v>
      </c>
      <c r="H699" s="3">
        <f t="shared" si="29"/>
        <v>48</v>
      </c>
    </row>
    <row r="700" spans="1:8" x14ac:dyDescent="0.25">
      <c r="A700" s="2">
        <f t="shared" si="28"/>
        <v>697</v>
      </c>
      <c r="B700" s="39" t="s">
        <v>794</v>
      </c>
      <c r="C700" s="37" t="s">
        <v>1613</v>
      </c>
      <c r="D700" s="4" t="s">
        <v>5</v>
      </c>
      <c r="E700" s="4">
        <v>1</v>
      </c>
      <c r="F700" s="38">
        <v>3.9</v>
      </c>
      <c r="G700" s="4">
        <v>40</v>
      </c>
      <c r="H700" s="3">
        <f t="shared" si="29"/>
        <v>156</v>
      </c>
    </row>
    <row r="701" spans="1:8" x14ac:dyDescent="0.25">
      <c r="A701" s="2">
        <f t="shared" si="28"/>
        <v>698</v>
      </c>
      <c r="B701" s="39" t="s">
        <v>795</v>
      </c>
      <c r="C701" s="37" t="s">
        <v>1614</v>
      </c>
      <c r="D701" s="4" t="s">
        <v>5</v>
      </c>
      <c r="E701" s="4">
        <v>1</v>
      </c>
      <c r="F701" s="38">
        <v>4.03</v>
      </c>
      <c r="G701" s="4">
        <v>10</v>
      </c>
      <c r="H701" s="3">
        <f t="shared" si="29"/>
        <v>40.299999999999997</v>
      </c>
    </row>
    <row r="702" spans="1:8" x14ac:dyDescent="0.25">
      <c r="A702" s="2">
        <f t="shared" si="28"/>
        <v>699</v>
      </c>
      <c r="B702" s="39" t="s">
        <v>796</v>
      </c>
      <c r="C702" s="37" t="s">
        <v>1615</v>
      </c>
      <c r="D702" s="4" t="s">
        <v>5</v>
      </c>
      <c r="E702" s="4">
        <v>1</v>
      </c>
      <c r="F702" s="38">
        <v>8.7899999999999991</v>
      </c>
      <c r="G702" s="4">
        <v>5</v>
      </c>
      <c r="H702" s="3">
        <f t="shared" si="29"/>
        <v>43.95</v>
      </c>
    </row>
    <row r="703" spans="1:8" x14ac:dyDescent="0.25">
      <c r="A703" s="2">
        <f t="shared" si="28"/>
        <v>700</v>
      </c>
      <c r="B703" s="43" t="s">
        <v>625</v>
      </c>
      <c r="C703" s="37" t="s">
        <v>1616</v>
      </c>
      <c r="D703" s="4" t="s">
        <v>5</v>
      </c>
      <c r="E703" s="4">
        <v>1</v>
      </c>
      <c r="F703" s="38">
        <v>9.5</v>
      </c>
      <c r="G703" s="4">
        <v>1</v>
      </c>
      <c r="H703" s="3">
        <f t="shared" si="29"/>
        <v>9.5</v>
      </c>
    </row>
    <row r="704" spans="1:8" x14ac:dyDescent="0.25">
      <c r="A704" s="2">
        <f t="shared" ref="A704:A767" si="30">ROW(A704)-3</f>
        <v>701</v>
      </c>
      <c r="B704" s="39" t="s">
        <v>797</v>
      </c>
      <c r="C704" s="37" t="s">
        <v>1617</v>
      </c>
      <c r="D704" s="4" t="s">
        <v>5</v>
      </c>
      <c r="E704" s="4">
        <v>1</v>
      </c>
      <c r="F704" s="38">
        <v>11.66</v>
      </c>
      <c r="G704" s="4">
        <f>4</f>
        <v>4</v>
      </c>
      <c r="H704" s="3">
        <f t="shared" si="29"/>
        <v>46.64</v>
      </c>
    </row>
    <row r="705" spans="1:8" x14ac:dyDescent="0.25">
      <c r="A705" s="2">
        <f t="shared" si="30"/>
        <v>702</v>
      </c>
      <c r="B705" s="43" t="s">
        <v>626</v>
      </c>
      <c r="C705" s="37" t="s">
        <v>1618</v>
      </c>
      <c r="D705" s="4" t="s">
        <v>5</v>
      </c>
      <c r="E705" s="4">
        <v>1</v>
      </c>
      <c r="F705" s="38">
        <v>11.85</v>
      </c>
      <c r="G705" s="4">
        <v>5</v>
      </c>
      <c r="H705" s="3">
        <f t="shared" si="29"/>
        <v>59.25</v>
      </c>
    </row>
    <row r="706" spans="1:8" x14ac:dyDescent="0.25">
      <c r="A706" s="2">
        <f t="shared" si="30"/>
        <v>703</v>
      </c>
      <c r="B706" s="39" t="s">
        <v>798</v>
      </c>
      <c r="C706" s="37" t="s">
        <v>1619</v>
      </c>
      <c r="D706" s="4" t="s">
        <v>5</v>
      </c>
      <c r="E706" s="4">
        <v>1</v>
      </c>
      <c r="F706" s="38">
        <v>15.71</v>
      </c>
      <c r="G706" s="4">
        <f>1+4</f>
        <v>5</v>
      </c>
      <c r="H706" s="3">
        <f t="shared" si="29"/>
        <v>78.55</v>
      </c>
    </row>
    <row r="707" spans="1:8" x14ac:dyDescent="0.25">
      <c r="A707" s="2">
        <f t="shared" si="30"/>
        <v>704</v>
      </c>
      <c r="B707" s="39" t="s">
        <v>799</v>
      </c>
      <c r="C707" s="37" t="s">
        <v>1620</v>
      </c>
      <c r="D707" s="4" t="s">
        <v>5</v>
      </c>
      <c r="E707" s="4">
        <v>1</v>
      </c>
      <c r="F707" s="38">
        <v>71.27</v>
      </c>
      <c r="G707" s="4">
        <v>5</v>
      </c>
      <c r="H707" s="3">
        <f t="shared" si="29"/>
        <v>356.35</v>
      </c>
    </row>
    <row r="708" spans="1:8" x14ac:dyDescent="0.25">
      <c r="A708" s="2">
        <f t="shared" si="30"/>
        <v>705</v>
      </c>
      <c r="B708" s="39" t="s">
        <v>348</v>
      </c>
      <c r="C708" s="37" t="s">
        <v>1621</v>
      </c>
      <c r="D708" s="4" t="s">
        <v>5</v>
      </c>
      <c r="E708" s="4">
        <v>1</v>
      </c>
      <c r="F708" s="38">
        <v>2.96</v>
      </c>
      <c r="G708" s="4">
        <v>10</v>
      </c>
      <c r="H708" s="3">
        <f t="shared" si="29"/>
        <v>29.6</v>
      </c>
    </row>
    <row r="709" spans="1:8" ht="25.5" x14ac:dyDescent="0.25">
      <c r="A709" s="2">
        <f t="shared" si="30"/>
        <v>706</v>
      </c>
      <c r="B709" s="39" t="s">
        <v>800</v>
      </c>
      <c r="C709" s="37" t="s">
        <v>1622</v>
      </c>
      <c r="D709" s="4" t="s">
        <v>5</v>
      </c>
      <c r="E709" s="4">
        <v>1</v>
      </c>
      <c r="F709" s="38">
        <v>126.84</v>
      </c>
      <c r="G709" s="4">
        <f>1</f>
        <v>1</v>
      </c>
      <c r="H709" s="3">
        <f t="shared" si="29"/>
        <v>126.84</v>
      </c>
    </row>
    <row r="710" spans="1:8" x14ac:dyDescent="0.25">
      <c r="A710" s="2">
        <f t="shared" si="30"/>
        <v>707</v>
      </c>
      <c r="B710" s="39" t="s">
        <v>349</v>
      </c>
      <c r="C710" s="37" t="s">
        <v>1623</v>
      </c>
      <c r="D710" s="4" t="s">
        <v>5</v>
      </c>
      <c r="E710" s="4">
        <v>1</v>
      </c>
      <c r="F710" s="38">
        <v>14.29</v>
      </c>
      <c r="G710" s="4">
        <f>5</f>
        <v>5</v>
      </c>
      <c r="H710" s="3">
        <f t="shared" si="29"/>
        <v>71.45</v>
      </c>
    </row>
    <row r="711" spans="1:8" x14ac:dyDescent="0.25">
      <c r="A711" s="2">
        <f t="shared" si="30"/>
        <v>708</v>
      </c>
      <c r="B711" s="39" t="s">
        <v>350</v>
      </c>
      <c r="C711" s="37" t="s">
        <v>1624</v>
      </c>
      <c r="D711" s="4" t="s">
        <v>5</v>
      </c>
      <c r="E711" s="4">
        <v>1</v>
      </c>
      <c r="F711" s="38">
        <v>19.09</v>
      </c>
      <c r="G711" s="4">
        <v>1</v>
      </c>
      <c r="H711" s="3">
        <f t="shared" si="29"/>
        <v>19.09</v>
      </c>
    </row>
    <row r="712" spans="1:8" x14ac:dyDescent="0.25">
      <c r="A712" s="2">
        <f t="shared" si="30"/>
        <v>709</v>
      </c>
      <c r="B712" s="39" t="s">
        <v>351</v>
      </c>
      <c r="C712" s="37" t="s">
        <v>1625</v>
      </c>
      <c r="D712" s="4" t="s">
        <v>5</v>
      </c>
      <c r="E712" s="4">
        <v>1</v>
      </c>
      <c r="F712" s="38">
        <v>12.87</v>
      </c>
      <c r="G712" s="4">
        <v>10</v>
      </c>
      <c r="H712" s="3">
        <f t="shared" si="29"/>
        <v>128.69999999999999</v>
      </c>
    </row>
    <row r="713" spans="1:8" x14ac:dyDescent="0.25">
      <c r="A713" s="2">
        <f t="shared" si="30"/>
        <v>710</v>
      </c>
      <c r="B713" s="39" t="s">
        <v>352</v>
      </c>
      <c r="C713" s="37" t="s">
        <v>1626</v>
      </c>
      <c r="D713" s="4" t="s">
        <v>5</v>
      </c>
      <c r="E713" s="4">
        <v>1</v>
      </c>
      <c r="F713" s="38">
        <v>17.87</v>
      </c>
      <c r="G713" s="4">
        <f>2+5</f>
        <v>7</v>
      </c>
      <c r="H713" s="3">
        <f t="shared" si="29"/>
        <v>125.09</v>
      </c>
    </row>
    <row r="714" spans="1:8" x14ac:dyDescent="0.25">
      <c r="A714" s="2">
        <f t="shared" si="30"/>
        <v>711</v>
      </c>
      <c r="B714" s="39" t="s">
        <v>353</v>
      </c>
      <c r="C714" s="37" t="s">
        <v>1627</v>
      </c>
      <c r="D714" s="4" t="s">
        <v>5</v>
      </c>
      <c r="E714" s="4">
        <v>1</v>
      </c>
      <c r="F714" s="38">
        <v>10.77</v>
      </c>
      <c r="G714" s="4">
        <v>5</v>
      </c>
      <c r="H714" s="3">
        <f t="shared" si="29"/>
        <v>53.85</v>
      </c>
    </row>
    <row r="715" spans="1:8" x14ac:dyDescent="0.25">
      <c r="A715" s="2">
        <f t="shared" si="30"/>
        <v>712</v>
      </c>
      <c r="B715" s="39" t="s">
        <v>354</v>
      </c>
      <c r="C715" s="37" t="s">
        <v>1628</v>
      </c>
      <c r="D715" s="4" t="s">
        <v>5</v>
      </c>
      <c r="E715" s="4">
        <v>1</v>
      </c>
      <c r="F715" s="38">
        <v>11.85</v>
      </c>
      <c r="G715" s="4">
        <f>2</f>
        <v>2</v>
      </c>
      <c r="H715" s="3">
        <f t="shared" si="29"/>
        <v>23.7</v>
      </c>
    </row>
    <row r="716" spans="1:8" x14ac:dyDescent="0.25">
      <c r="A716" s="2">
        <f t="shared" si="30"/>
        <v>713</v>
      </c>
      <c r="B716" s="39" t="s">
        <v>355</v>
      </c>
      <c r="C716" s="37" t="s">
        <v>1629</v>
      </c>
      <c r="D716" s="4" t="s">
        <v>5</v>
      </c>
      <c r="E716" s="4">
        <v>1</v>
      </c>
      <c r="F716" s="38">
        <v>11.82</v>
      </c>
      <c r="G716" s="4">
        <v>5</v>
      </c>
      <c r="H716" s="3">
        <f t="shared" si="29"/>
        <v>59.1</v>
      </c>
    </row>
    <row r="717" spans="1:8" x14ac:dyDescent="0.25">
      <c r="A717" s="2">
        <f t="shared" si="30"/>
        <v>714</v>
      </c>
      <c r="B717" s="39" t="s">
        <v>356</v>
      </c>
      <c r="C717" s="37" t="s">
        <v>1630</v>
      </c>
      <c r="D717" s="4" t="s">
        <v>5</v>
      </c>
      <c r="E717" s="4">
        <v>1</v>
      </c>
      <c r="F717" s="38">
        <v>12.15</v>
      </c>
      <c r="G717" s="4">
        <v>5</v>
      </c>
      <c r="H717" s="3">
        <f t="shared" si="29"/>
        <v>60.75</v>
      </c>
    </row>
    <row r="718" spans="1:8" x14ac:dyDescent="0.25">
      <c r="A718" s="2">
        <f t="shared" si="30"/>
        <v>715</v>
      </c>
      <c r="B718" s="39" t="s">
        <v>357</v>
      </c>
      <c r="C718" s="37" t="s">
        <v>1631</v>
      </c>
      <c r="D718" s="4" t="s">
        <v>5</v>
      </c>
      <c r="E718" s="4">
        <v>1</v>
      </c>
      <c r="F718" s="38">
        <v>11.85</v>
      </c>
      <c r="G718" s="4">
        <v>5</v>
      </c>
      <c r="H718" s="3">
        <f t="shared" si="29"/>
        <v>59.25</v>
      </c>
    </row>
    <row r="719" spans="1:8" x14ac:dyDescent="0.25">
      <c r="A719" s="2">
        <f t="shared" si="30"/>
        <v>716</v>
      </c>
      <c r="B719" s="39" t="s">
        <v>358</v>
      </c>
      <c r="C719" s="37" t="s">
        <v>1632</v>
      </c>
      <c r="D719" s="4" t="s">
        <v>5</v>
      </c>
      <c r="E719" s="4">
        <v>1</v>
      </c>
      <c r="F719" s="38">
        <v>12.81</v>
      </c>
      <c r="G719" s="4">
        <v>5</v>
      </c>
      <c r="H719" s="3">
        <f t="shared" si="29"/>
        <v>64.05</v>
      </c>
    </row>
    <row r="720" spans="1:8" x14ac:dyDescent="0.25">
      <c r="A720" s="2">
        <f t="shared" si="30"/>
        <v>717</v>
      </c>
      <c r="B720" s="39" t="s">
        <v>359</v>
      </c>
      <c r="C720" s="37" t="s">
        <v>1633</v>
      </c>
      <c r="D720" s="4" t="s">
        <v>5</v>
      </c>
      <c r="E720" s="4">
        <v>1</v>
      </c>
      <c r="F720" s="38">
        <v>14.86</v>
      </c>
      <c r="G720" s="4">
        <v>5</v>
      </c>
      <c r="H720" s="3">
        <f t="shared" si="29"/>
        <v>74.3</v>
      </c>
    </row>
    <row r="721" spans="1:8" x14ac:dyDescent="0.25">
      <c r="A721" s="2">
        <f t="shared" si="30"/>
        <v>718</v>
      </c>
      <c r="B721" s="39" t="s">
        <v>360</v>
      </c>
      <c r="C721" s="37" t="s">
        <v>1634</v>
      </c>
      <c r="D721" s="4" t="s">
        <v>5</v>
      </c>
      <c r="E721" s="4">
        <v>1</v>
      </c>
      <c r="F721" s="38">
        <v>15.95</v>
      </c>
      <c r="G721" s="4">
        <v>5</v>
      </c>
      <c r="H721" s="3">
        <f t="shared" si="29"/>
        <v>79.75</v>
      </c>
    </row>
    <row r="722" spans="1:8" x14ac:dyDescent="0.25">
      <c r="A722" s="2">
        <f t="shared" si="30"/>
        <v>719</v>
      </c>
      <c r="B722" s="39" t="s">
        <v>361</v>
      </c>
      <c r="C722" s="37" t="s">
        <v>1635</v>
      </c>
      <c r="D722" s="4" t="s">
        <v>5</v>
      </c>
      <c r="E722" s="4">
        <v>1</v>
      </c>
      <c r="F722" s="38">
        <v>17.72</v>
      </c>
      <c r="G722" s="4">
        <f>3</f>
        <v>3</v>
      </c>
      <c r="H722" s="3">
        <f t="shared" si="29"/>
        <v>53.16</v>
      </c>
    </row>
    <row r="723" spans="1:8" x14ac:dyDescent="0.25">
      <c r="A723" s="2">
        <f t="shared" si="30"/>
        <v>720</v>
      </c>
      <c r="B723" s="39" t="s">
        <v>362</v>
      </c>
      <c r="C723" s="37" t="s">
        <v>1636</v>
      </c>
      <c r="D723" s="4" t="s">
        <v>5</v>
      </c>
      <c r="E723" s="4">
        <v>1</v>
      </c>
      <c r="F723" s="38">
        <v>13.7</v>
      </c>
      <c r="G723" s="4">
        <v>5</v>
      </c>
      <c r="H723" s="3">
        <f t="shared" si="29"/>
        <v>68.5</v>
      </c>
    </row>
    <row r="724" spans="1:8" x14ac:dyDescent="0.25">
      <c r="A724" s="2">
        <f t="shared" si="30"/>
        <v>721</v>
      </c>
      <c r="B724" s="39" t="s">
        <v>363</v>
      </c>
      <c r="C724" s="37" t="s">
        <v>1637</v>
      </c>
      <c r="D724" s="4" t="s">
        <v>5</v>
      </c>
      <c r="E724" s="4">
        <v>1</v>
      </c>
      <c r="F724" s="38">
        <v>33.06</v>
      </c>
      <c r="G724" s="4">
        <v>5</v>
      </c>
      <c r="H724" s="3">
        <f t="shared" si="29"/>
        <v>165.3</v>
      </c>
    </row>
    <row r="725" spans="1:8" x14ac:dyDescent="0.25">
      <c r="A725" s="2">
        <f t="shared" si="30"/>
        <v>722</v>
      </c>
      <c r="B725" s="39" t="s">
        <v>364</v>
      </c>
      <c r="C725" s="37" t="s">
        <v>1638</v>
      </c>
      <c r="D725" s="4" t="s">
        <v>5</v>
      </c>
      <c r="E725" s="4">
        <v>1</v>
      </c>
      <c r="F725" s="38">
        <v>33.06</v>
      </c>
      <c r="G725" s="4">
        <v>5</v>
      </c>
      <c r="H725" s="3">
        <f t="shared" ref="H725:H788" si="31">ROUND(F725*G725,2)</f>
        <v>165.3</v>
      </c>
    </row>
    <row r="726" spans="1:8" x14ac:dyDescent="0.25">
      <c r="A726" s="2">
        <f t="shared" si="30"/>
        <v>723</v>
      </c>
      <c r="B726" s="39" t="s">
        <v>365</v>
      </c>
      <c r="C726" s="37" t="s">
        <v>1639</v>
      </c>
      <c r="D726" s="4" t="s">
        <v>5</v>
      </c>
      <c r="E726" s="4">
        <v>1</v>
      </c>
      <c r="F726" s="38">
        <v>33.06</v>
      </c>
      <c r="G726" s="4">
        <f>4</f>
        <v>4</v>
      </c>
      <c r="H726" s="3">
        <f t="shared" si="31"/>
        <v>132.24</v>
      </c>
    </row>
    <row r="727" spans="1:8" x14ac:dyDescent="0.25">
      <c r="A727" s="2">
        <f t="shared" si="30"/>
        <v>724</v>
      </c>
      <c r="B727" s="39" t="s">
        <v>366</v>
      </c>
      <c r="C727" s="37" t="s">
        <v>1640</v>
      </c>
      <c r="D727" s="4" t="s">
        <v>5</v>
      </c>
      <c r="E727" s="4">
        <v>1</v>
      </c>
      <c r="F727" s="38">
        <v>33.06</v>
      </c>
      <c r="G727" s="4">
        <v>1</v>
      </c>
      <c r="H727" s="3">
        <f t="shared" si="31"/>
        <v>33.06</v>
      </c>
    </row>
    <row r="728" spans="1:8" x14ac:dyDescent="0.25">
      <c r="A728" s="2">
        <f t="shared" si="30"/>
        <v>725</v>
      </c>
      <c r="B728" s="39" t="s">
        <v>367</v>
      </c>
      <c r="C728" s="37" t="s">
        <v>1641</v>
      </c>
      <c r="D728" s="4" t="s">
        <v>5</v>
      </c>
      <c r="E728" s="4">
        <v>1</v>
      </c>
      <c r="F728" s="38">
        <v>33.06</v>
      </c>
      <c r="G728" s="4">
        <v>1</v>
      </c>
      <c r="H728" s="3">
        <f t="shared" si="31"/>
        <v>33.06</v>
      </c>
    </row>
    <row r="729" spans="1:8" x14ac:dyDescent="0.25">
      <c r="A729" s="2">
        <f t="shared" si="30"/>
        <v>726</v>
      </c>
      <c r="B729" s="39" t="s">
        <v>368</v>
      </c>
      <c r="C729" s="37" t="s">
        <v>1642</v>
      </c>
      <c r="D729" s="4" t="s">
        <v>5</v>
      </c>
      <c r="E729" s="4">
        <v>1</v>
      </c>
      <c r="F729" s="38">
        <v>33.74</v>
      </c>
      <c r="G729" s="4">
        <v>1</v>
      </c>
      <c r="H729" s="3">
        <f t="shared" si="31"/>
        <v>33.74</v>
      </c>
    </row>
    <row r="730" spans="1:8" x14ac:dyDescent="0.25">
      <c r="A730" s="2">
        <f t="shared" si="30"/>
        <v>727</v>
      </c>
      <c r="B730" s="39" t="s">
        <v>369</v>
      </c>
      <c r="C730" s="37" t="s">
        <v>1643</v>
      </c>
      <c r="D730" s="4" t="s">
        <v>5</v>
      </c>
      <c r="E730" s="4">
        <v>1</v>
      </c>
      <c r="F730" s="38">
        <v>33.06</v>
      </c>
      <c r="G730" s="4">
        <v>1</v>
      </c>
      <c r="H730" s="3">
        <f t="shared" si="31"/>
        <v>33.06</v>
      </c>
    </row>
    <row r="731" spans="1:8" x14ac:dyDescent="0.25">
      <c r="A731" s="2">
        <f t="shared" si="30"/>
        <v>728</v>
      </c>
      <c r="B731" s="39" t="s">
        <v>370</v>
      </c>
      <c r="C731" s="37" t="s">
        <v>1644</v>
      </c>
      <c r="D731" s="4" t="s">
        <v>5</v>
      </c>
      <c r="E731" s="4">
        <v>1</v>
      </c>
      <c r="F731" s="38">
        <v>33.74</v>
      </c>
      <c r="G731" s="4">
        <v>1</v>
      </c>
      <c r="H731" s="3">
        <f t="shared" si="31"/>
        <v>33.74</v>
      </c>
    </row>
    <row r="732" spans="1:8" x14ac:dyDescent="0.25">
      <c r="A732" s="2">
        <f t="shared" si="30"/>
        <v>729</v>
      </c>
      <c r="B732" s="39" t="s">
        <v>371</v>
      </c>
      <c r="C732" s="37" t="s">
        <v>1645</v>
      </c>
      <c r="D732" s="4" t="s">
        <v>5</v>
      </c>
      <c r="E732" s="4">
        <v>1</v>
      </c>
      <c r="F732" s="38">
        <v>36.72</v>
      </c>
      <c r="G732" s="4">
        <v>1</v>
      </c>
      <c r="H732" s="3">
        <f t="shared" si="31"/>
        <v>36.72</v>
      </c>
    </row>
    <row r="733" spans="1:8" x14ac:dyDescent="0.25">
      <c r="A733" s="2">
        <f t="shared" si="30"/>
        <v>730</v>
      </c>
      <c r="B733" s="39" t="s">
        <v>372</v>
      </c>
      <c r="C733" s="37" t="s">
        <v>1646</v>
      </c>
      <c r="D733" s="4" t="s">
        <v>5</v>
      </c>
      <c r="E733" s="4">
        <v>1</v>
      </c>
      <c r="F733" s="38">
        <v>37.47</v>
      </c>
      <c r="G733" s="4">
        <v>1</v>
      </c>
      <c r="H733" s="3">
        <f t="shared" si="31"/>
        <v>37.47</v>
      </c>
    </row>
    <row r="734" spans="1:8" x14ac:dyDescent="0.25">
      <c r="A734" s="2">
        <f t="shared" si="30"/>
        <v>731</v>
      </c>
      <c r="B734" s="39" t="s">
        <v>373</v>
      </c>
      <c r="C734" s="37" t="s">
        <v>1647</v>
      </c>
      <c r="D734" s="4" t="s">
        <v>5</v>
      </c>
      <c r="E734" s="4">
        <v>1</v>
      </c>
      <c r="F734" s="38">
        <v>37.979999999999997</v>
      </c>
      <c r="G734" s="4">
        <v>1</v>
      </c>
      <c r="H734" s="3">
        <f t="shared" si="31"/>
        <v>37.979999999999997</v>
      </c>
    </row>
    <row r="735" spans="1:8" x14ac:dyDescent="0.25">
      <c r="A735" s="2">
        <f t="shared" si="30"/>
        <v>732</v>
      </c>
      <c r="B735" s="39" t="s">
        <v>374</v>
      </c>
      <c r="C735" s="37" t="s">
        <v>1648</v>
      </c>
      <c r="D735" s="4" t="s">
        <v>5</v>
      </c>
      <c r="E735" s="4">
        <v>1</v>
      </c>
      <c r="F735" s="38">
        <v>38.729999999999997</v>
      </c>
      <c r="G735" s="4">
        <v>1</v>
      </c>
      <c r="H735" s="3">
        <f t="shared" si="31"/>
        <v>38.729999999999997</v>
      </c>
    </row>
    <row r="736" spans="1:8" x14ac:dyDescent="0.25">
      <c r="A736" s="2">
        <f t="shared" si="30"/>
        <v>733</v>
      </c>
      <c r="B736" s="39" t="s">
        <v>375</v>
      </c>
      <c r="C736" s="37" t="s">
        <v>1649</v>
      </c>
      <c r="D736" s="4" t="s">
        <v>5</v>
      </c>
      <c r="E736" s="4">
        <v>1</v>
      </c>
      <c r="F736" s="38">
        <v>41.46</v>
      </c>
      <c r="G736" s="4">
        <v>1</v>
      </c>
      <c r="H736" s="3">
        <f t="shared" si="31"/>
        <v>41.46</v>
      </c>
    </row>
    <row r="737" spans="1:8" x14ac:dyDescent="0.25">
      <c r="A737" s="2">
        <f t="shared" si="30"/>
        <v>734</v>
      </c>
      <c r="B737" s="39" t="s">
        <v>376</v>
      </c>
      <c r="C737" s="37" t="s">
        <v>1650</v>
      </c>
      <c r="D737" s="4" t="s">
        <v>5</v>
      </c>
      <c r="E737" s="4">
        <v>1</v>
      </c>
      <c r="F737" s="38">
        <v>45.49</v>
      </c>
      <c r="G737" s="4">
        <v>1</v>
      </c>
      <c r="H737" s="3">
        <f t="shared" si="31"/>
        <v>45.49</v>
      </c>
    </row>
    <row r="738" spans="1:8" x14ac:dyDescent="0.25">
      <c r="A738" s="2">
        <f t="shared" si="30"/>
        <v>735</v>
      </c>
      <c r="B738" s="39" t="s">
        <v>377</v>
      </c>
      <c r="C738" s="37" t="s">
        <v>1651</v>
      </c>
      <c r="D738" s="4" t="s">
        <v>5</v>
      </c>
      <c r="E738" s="4">
        <v>1</v>
      </c>
      <c r="F738" s="38">
        <v>49.41</v>
      </c>
      <c r="G738" s="4">
        <f>2+2+1</f>
        <v>5</v>
      </c>
      <c r="H738" s="3">
        <f t="shared" si="31"/>
        <v>247.05</v>
      </c>
    </row>
    <row r="739" spans="1:8" x14ac:dyDescent="0.25">
      <c r="A739" s="2">
        <f t="shared" si="30"/>
        <v>736</v>
      </c>
      <c r="B739" s="39" t="s">
        <v>378</v>
      </c>
      <c r="C739" s="37" t="s">
        <v>1652</v>
      </c>
      <c r="D739" s="4" t="s">
        <v>5</v>
      </c>
      <c r="E739" s="4">
        <v>1</v>
      </c>
      <c r="F739" s="38">
        <v>56.16</v>
      </c>
      <c r="G739" s="4">
        <f>2+2</f>
        <v>4</v>
      </c>
      <c r="H739" s="3">
        <f t="shared" si="31"/>
        <v>224.64</v>
      </c>
    </row>
    <row r="740" spans="1:8" x14ac:dyDescent="0.25">
      <c r="A740" s="2">
        <f t="shared" si="30"/>
        <v>737</v>
      </c>
      <c r="B740" s="39" t="s">
        <v>379</v>
      </c>
      <c r="C740" s="37" t="s">
        <v>1653</v>
      </c>
      <c r="D740" s="4" t="s">
        <v>5</v>
      </c>
      <c r="E740" s="4">
        <v>1</v>
      </c>
      <c r="F740" s="38">
        <v>52.24</v>
      </c>
      <c r="G740" s="4">
        <v>1</v>
      </c>
      <c r="H740" s="3">
        <f t="shared" si="31"/>
        <v>52.24</v>
      </c>
    </row>
    <row r="741" spans="1:8" x14ac:dyDescent="0.25">
      <c r="A741" s="2">
        <f t="shared" si="30"/>
        <v>738</v>
      </c>
      <c r="B741" s="39" t="s">
        <v>380</v>
      </c>
      <c r="C741" s="37" t="s">
        <v>1654</v>
      </c>
      <c r="D741" s="4" t="s">
        <v>5</v>
      </c>
      <c r="E741" s="4">
        <v>1</v>
      </c>
      <c r="F741" s="38">
        <v>56.35</v>
      </c>
      <c r="G741" s="4">
        <f>2</f>
        <v>2</v>
      </c>
      <c r="H741" s="3">
        <f t="shared" si="31"/>
        <v>112.7</v>
      </c>
    </row>
    <row r="742" spans="1:8" x14ac:dyDescent="0.25">
      <c r="A742" s="2">
        <f t="shared" si="30"/>
        <v>739</v>
      </c>
      <c r="B742" s="39" t="s">
        <v>381</v>
      </c>
      <c r="C742" s="37" t="s">
        <v>1655</v>
      </c>
      <c r="D742" s="4" t="s">
        <v>5</v>
      </c>
      <c r="E742" s="4">
        <v>1</v>
      </c>
      <c r="F742" s="38">
        <v>54.6</v>
      </c>
      <c r="G742" s="4">
        <v>1</v>
      </c>
      <c r="H742" s="3">
        <f t="shared" si="31"/>
        <v>54.6</v>
      </c>
    </row>
    <row r="743" spans="1:8" x14ac:dyDescent="0.25">
      <c r="A743" s="2">
        <f t="shared" si="30"/>
        <v>740</v>
      </c>
      <c r="B743" s="39" t="s">
        <v>382</v>
      </c>
      <c r="C743" s="37" t="s">
        <v>1656</v>
      </c>
      <c r="D743" s="4" t="s">
        <v>5</v>
      </c>
      <c r="E743" s="4">
        <v>1</v>
      </c>
      <c r="F743" s="38">
        <v>58.33</v>
      </c>
      <c r="G743" s="4">
        <f>2</f>
        <v>2</v>
      </c>
      <c r="H743" s="3">
        <f t="shared" si="31"/>
        <v>116.66</v>
      </c>
    </row>
    <row r="744" spans="1:8" x14ac:dyDescent="0.25">
      <c r="A744" s="2">
        <f t="shared" si="30"/>
        <v>741</v>
      </c>
      <c r="B744" s="39" t="s">
        <v>383</v>
      </c>
      <c r="C744" s="37" t="s">
        <v>1657</v>
      </c>
      <c r="D744" s="4" t="s">
        <v>5</v>
      </c>
      <c r="E744" s="4">
        <v>1</v>
      </c>
      <c r="F744" s="38">
        <v>61.35</v>
      </c>
      <c r="G744" s="4">
        <v>1</v>
      </c>
      <c r="H744" s="3">
        <f t="shared" si="31"/>
        <v>61.35</v>
      </c>
    </row>
    <row r="745" spans="1:8" x14ac:dyDescent="0.25">
      <c r="A745" s="2">
        <f t="shared" si="30"/>
        <v>742</v>
      </c>
      <c r="B745" s="39" t="s">
        <v>384</v>
      </c>
      <c r="C745" s="37" t="s">
        <v>1658</v>
      </c>
      <c r="D745" s="4" t="s">
        <v>5</v>
      </c>
      <c r="E745" s="4">
        <v>1</v>
      </c>
      <c r="F745" s="38">
        <v>67.23</v>
      </c>
      <c r="G745" s="4">
        <v>1</v>
      </c>
      <c r="H745" s="3">
        <f t="shared" si="31"/>
        <v>67.23</v>
      </c>
    </row>
    <row r="746" spans="1:8" x14ac:dyDescent="0.25">
      <c r="A746" s="2">
        <f t="shared" si="30"/>
        <v>743</v>
      </c>
      <c r="B746" s="39" t="s">
        <v>385</v>
      </c>
      <c r="C746" s="37" t="s">
        <v>1659</v>
      </c>
      <c r="D746" s="4" t="s">
        <v>5</v>
      </c>
      <c r="E746" s="4">
        <v>1</v>
      </c>
      <c r="F746" s="38">
        <v>53.02</v>
      </c>
      <c r="G746" s="4">
        <v>1</v>
      </c>
      <c r="H746" s="3">
        <f t="shared" si="31"/>
        <v>53.02</v>
      </c>
    </row>
    <row r="747" spans="1:8" x14ac:dyDescent="0.25">
      <c r="A747" s="2">
        <f t="shared" si="30"/>
        <v>744</v>
      </c>
      <c r="B747" s="39" t="s">
        <v>386</v>
      </c>
      <c r="C747" s="37" t="s">
        <v>1660</v>
      </c>
      <c r="D747" s="4" t="s">
        <v>5</v>
      </c>
      <c r="E747" s="4">
        <v>1</v>
      </c>
      <c r="F747" s="38">
        <v>56.57</v>
      </c>
      <c r="G747" s="4">
        <v>1</v>
      </c>
      <c r="H747" s="3">
        <f t="shared" si="31"/>
        <v>56.57</v>
      </c>
    </row>
    <row r="748" spans="1:8" x14ac:dyDescent="0.25">
      <c r="A748" s="2">
        <f t="shared" si="30"/>
        <v>745</v>
      </c>
      <c r="B748" s="39" t="s">
        <v>387</v>
      </c>
      <c r="C748" s="37" t="s">
        <v>1661</v>
      </c>
      <c r="D748" s="4" t="s">
        <v>5</v>
      </c>
      <c r="E748" s="4">
        <v>1</v>
      </c>
      <c r="F748" s="38">
        <v>68.040000000000006</v>
      </c>
      <c r="G748" s="4">
        <v>1</v>
      </c>
      <c r="H748" s="3">
        <f t="shared" si="31"/>
        <v>68.040000000000006</v>
      </c>
    </row>
    <row r="749" spans="1:8" x14ac:dyDescent="0.25">
      <c r="A749" s="2">
        <f t="shared" si="30"/>
        <v>746</v>
      </c>
      <c r="B749" s="39" t="s">
        <v>388</v>
      </c>
      <c r="C749" s="37" t="s">
        <v>1662</v>
      </c>
      <c r="D749" s="4" t="s">
        <v>5</v>
      </c>
      <c r="E749" s="4">
        <v>1</v>
      </c>
      <c r="F749" s="38">
        <v>65.97</v>
      </c>
      <c r="G749" s="4">
        <v>1</v>
      </c>
      <c r="H749" s="3">
        <f t="shared" si="31"/>
        <v>65.97</v>
      </c>
    </row>
    <row r="750" spans="1:8" x14ac:dyDescent="0.25">
      <c r="A750" s="2">
        <f t="shared" si="30"/>
        <v>747</v>
      </c>
      <c r="B750" s="39" t="s">
        <v>801</v>
      </c>
      <c r="C750" s="37" t="s">
        <v>1663</v>
      </c>
      <c r="D750" s="4" t="s">
        <v>5</v>
      </c>
      <c r="E750" s="4">
        <v>1</v>
      </c>
      <c r="F750" s="38">
        <v>81.37</v>
      </c>
      <c r="G750" s="4">
        <v>1</v>
      </c>
      <c r="H750" s="3">
        <f t="shared" si="31"/>
        <v>81.37</v>
      </c>
    </row>
    <row r="751" spans="1:8" x14ac:dyDescent="0.25">
      <c r="A751" s="2">
        <f t="shared" si="30"/>
        <v>748</v>
      </c>
      <c r="B751" s="39" t="s">
        <v>389</v>
      </c>
      <c r="C751" s="37" t="s">
        <v>1664</v>
      </c>
      <c r="D751" s="4" t="s">
        <v>5</v>
      </c>
      <c r="E751" s="4">
        <v>1</v>
      </c>
      <c r="F751" s="38">
        <v>77.900000000000006</v>
      </c>
      <c r="G751" s="4">
        <v>1</v>
      </c>
      <c r="H751" s="3">
        <f t="shared" si="31"/>
        <v>77.900000000000006</v>
      </c>
    </row>
    <row r="752" spans="1:8" x14ac:dyDescent="0.25">
      <c r="A752" s="2">
        <f t="shared" si="30"/>
        <v>749</v>
      </c>
      <c r="B752" s="39" t="s">
        <v>448</v>
      </c>
      <c r="C752" s="37" t="s">
        <v>1665</v>
      </c>
      <c r="D752" s="4" t="s">
        <v>5</v>
      </c>
      <c r="E752" s="4">
        <v>1</v>
      </c>
      <c r="F752" s="38">
        <v>111.75</v>
      </c>
      <c r="G752" s="4">
        <v>5</v>
      </c>
      <c r="H752" s="3">
        <f t="shared" si="31"/>
        <v>558.75</v>
      </c>
    </row>
    <row r="753" spans="1:8" x14ac:dyDescent="0.25">
      <c r="A753" s="2">
        <f t="shared" si="30"/>
        <v>750</v>
      </c>
      <c r="B753" s="39" t="s">
        <v>449</v>
      </c>
      <c r="C753" s="37" t="s">
        <v>1666</v>
      </c>
      <c r="D753" s="4" t="s">
        <v>5</v>
      </c>
      <c r="E753" s="4">
        <v>1</v>
      </c>
      <c r="F753" s="38">
        <v>108.81</v>
      </c>
      <c r="G753" s="4">
        <v>5</v>
      </c>
      <c r="H753" s="3">
        <f t="shared" si="31"/>
        <v>544.04999999999995</v>
      </c>
    </row>
    <row r="754" spans="1:8" x14ac:dyDescent="0.25">
      <c r="A754" s="2">
        <f t="shared" si="30"/>
        <v>751</v>
      </c>
      <c r="B754" s="39" t="s">
        <v>451</v>
      </c>
      <c r="C754" s="37" t="s">
        <v>1667</v>
      </c>
      <c r="D754" s="4" t="s">
        <v>5</v>
      </c>
      <c r="E754" s="4">
        <v>1</v>
      </c>
      <c r="F754" s="38">
        <v>113.98</v>
      </c>
      <c r="G754" s="4">
        <v>5</v>
      </c>
      <c r="H754" s="3">
        <f t="shared" si="31"/>
        <v>569.9</v>
      </c>
    </row>
    <row r="755" spans="1:8" x14ac:dyDescent="0.25">
      <c r="A755" s="2">
        <f t="shared" si="30"/>
        <v>752</v>
      </c>
      <c r="B755" s="39" t="s">
        <v>450</v>
      </c>
      <c r="C755" s="37" t="s">
        <v>1668</v>
      </c>
      <c r="D755" s="4" t="s">
        <v>5</v>
      </c>
      <c r="E755" s="4">
        <v>1</v>
      </c>
      <c r="F755" s="38">
        <v>108.81</v>
      </c>
      <c r="G755" s="4">
        <v>5</v>
      </c>
      <c r="H755" s="3">
        <f t="shared" si="31"/>
        <v>544.04999999999995</v>
      </c>
    </row>
    <row r="756" spans="1:8" ht="17.25" customHeight="1" x14ac:dyDescent="0.25">
      <c r="A756" s="2">
        <f t="shared" si="30"/>
        <v>753</v>
      </c>
      <c r="B756" s="39" t="s">
        <v>390</v>
      </c>
      <c r="C756" s="37" t="s">
        <v>1669</v>
      </c>
      <c r="D756" s="4" t="s">
        <v>5</v>
      </c>
      <c r="E756" s="4">
        <v>1</v>
      </c>
      <c r="F756" s="38">
        <v>163.98</v>
      </c>
      <c r="G756" s="4">
        <v>1</v>
      </c>
      <c r="H756" s="3">
        <f t="shared" si="31"/>
        <v>163.98</v>
      </c>
    </row>
    <row r="757" spans="1:8" ht="18.75" customHeight="1" x14ac:dyDescent="0.25">
      <c r="A757" s="2">
        <f t="shared" si="30"/>
        <v>754</v>
      </c>
      <c r="B757" s="39" t="s">
        <v>391</v>
      </c>
      <c r="C757" s="37" t="s">
        <v>1670</v>
      </c>
      <c r="D757" s="4" t="s">
        <v>5</v>
      </c>
      <c r="E757" s="4">
        <v>1</v>
      </c>
      <c r="F757" s="38">
        <v>109.47</v>
      </c>
      <c r="G757" s="4">
        <v>10</v>
      </c>
      <c r="H757" s="3">
        <f t="shared" si="31"/>
        <v>1094.7</v>
      </c>
    </row>
    <row r="758" spans="1:8" ht="16.5" customHeight="1" x14ac:dyDescent="0.25">
      <c r="A758" s="2">
        <f t="shared" si="30"/>
        <v>755</v>
      </c>
      <c r="B758" s="39" t="s">
        <v>392</v>
      </c>
      <c r="C758" s="37" t="s">
        <v>1671</v>
      </c>
      <c r="D758" s="4" t="s">
        <v>5</v>
      </c>
      <c r="E758" s="4">
        <v>1</v>
      </c>
      <c r="F758" s="38">
        <v>167.55</v>
      </c>
      <c r="G758" s="4">
        <v>50</v>
      </c>
      <c r="H758" s="3">
        <f t="shared" si="31"/>
        <v>8377.5</v>
      </c>
    </row>
    <row r="759" spans="1:8" ht="19.5" customHeight="1" x14ac:dyDescent="0.25">
      <c r="A759" s="2">
        <f t="shared" si="30"/>
        <v>756</v>
      </c>
      <c r="B759" s="39" t="s">
        <v>393</v>
      </c>
      <c r="C759" s="37" t="s">
        <v>1672</v>
      </c>
      <c r="D759" s="4" t="s">
        <v>5</v>
      </c>
      <c r="E759" s="4">
        <v>1</v>
      </c>
      <c r="F759" s="38">
        <v>109.47</v>
      </c>
      <c r="G759" s="4">
        <v>50</v>
      </c>
      <c r="H759" s="3">
        <f t="shared" si="31"/>
        <v>5473.5</v>
      </c>
    </row>
    <row r="760" spans="1:8" ht="18" customHeight="1" x14ac:dyDescent="0.25">
      <c r="A760" s="2">
        <f t="shared" si="30"/>
        <v>757</v>
      </c>
      <c r="B760" s="39" t="s">
        <v>394</v>
      </c>
      <c r="C760" s="37" t="s">
        <v>1673</v>
      </c>
      <c r="D760" s="4" t="s">
        <v>5</v>
      </c>
      <c r="E760" s="4">
        <v>1</v>
      </c>
      <c r="F760" s="38">
        <v>88.87</v>
      </c>
      <c r="G760" s="4">
        <v>1</v>
      </c>
      <c r="H760" s="3">
        <f t="shared" si="31"/>
        <v>88.87</v>
      </c>
    </row>
    <row r="761" spans="1:8" ht="20.25" customHeight="1" x14ac:dyDescent="0.25">
      <c r="A761" s="2">
        <f t="shared" si="30"/>
        <v>758</v>
      </c>
      <c r="B761" s="39" t="s">
        <v>395</v>
      </c>
      <c r="C761" s="37" t="s">
        <v>1674</v>
      </c>
      <c r="D761" s="4" t="s">
        <v>5</v>
      </c>
      <c r="E761" s="4">
        <v>1</v>
      </c>
      <c r="F761" s="38">
        <v>153.51</v>
      </c>
      <c r="G761" s="4">
        <v>1</v>
      </c>
      <c r="H761" s="3">
        <f t="shared" si="31"/>
        <v>153.51</v>
      </c>
    </row>
    <row r="762" spans="1:8" ht="18.75" customHeight="1" x14ac:dyDescent="0.25">
      <c r="A762" s="2">
        <f t="shared" si="30"/>
        <v>759</v>
      </c>
      <c r="B762" s="39" t="s">
        <v>396</v>
      </c>
      <c r="C762" s="37" t="s">
        <v>1675</v>
      </c>
      <c r="D762" s="4" t="s">
        <v>5</v>
      </c>
      <c r="E762" s="4">
        <v>1</v>
      </c>
      <c r="F762" s="38">
        <v>155.53</v>
      </c>
      <c r="G762" s="4">
        <v>1</v>
      </c>
      <c r="H762" s="3">
        <f t="shared" si="31"/>
        <v>155.53</v>
      </c>
    </row>
    <row r="763" spans="1:8" ht="18.75" customHeight="1" x14ac:dyDescent="0.25">
      <c r="A763" s="2">
        <f t="shared" si="30"/>
        <v>760</v>
      </c>
      <c r="B763" s="39" t="s">
        <v>397</v>
      </c>
      <c r="C763" s="37" t="s">
        <v>1676</v>
      </c>
      <c r="D763" s="4" t="s">
        <v>5</v>
      </c>
      <c r="E763" s="4">
        <v>1</v>
      </c>
      <c r="F763" s="38">
        <v>95.9</v>
      </c>
      <c r="G763" s="4">
        <v>1</v>
      </c>
      <c r="H763" s="3">
        <f t="shared" si="31"/>
        <v>95.9</v>
      </c>
    </row>
    <row r="764" spans="1:8" ht="17.25" customHeight="1" x14ac:dyDescent="0.25">
      <c r="A764" s="2">
        <f t="shared" si="30"/>
        <v>761</v>
      </c>
      <c r="B764" s="39" t="s">
        <v>398</v>
      </c>
      <c r="C764" s="37" t="s">
        <v>1677</v>
      </c>
      <c r="D764" s="4" t="s">
        <v>5</v>
      </c>
      <c r="E764" s="4">
        <v>1</v>
      </c>
      <c r="F764" s="38">
        <v>155.53</v>
      </c>
      <c r="G764" s="4">
        <v>1</v>
      </c>
      <c r="H764" s="3">
        <f t="shared" si="31"/>
        <v>155.53</v>
      </c>
    </row>
    <row r="765" spans="1:8" ht="19.5" customHeight="1" x14ac:dyDescent="0.25">
      <c r="A765" s="2">
        <f t="shared" si="30"/>
        <v>762</v>
      </c>
      <c r="B765" s="39" t="s">
        <v>399</v>
      </c>
      <c r="C765" s="37" t="s">
        <v>1678</v>
      </c>
      <c r="D765" s="4" t="s">
        <v>5</v>
      </c>
      <c r="E765" s="4">
        <v>1</v>
      </c>
      <c r="F765" s="38">
        <v>95.9</v>
      </c>
      <c r="G765" s="4">
        <v>1</v>
      </c>
      <c r="H765" s="3">
        <f t="shared" si="31"/>
        <v>95.9</v>
      </c>
    </row>
    <row r="766" spans="1:8" ht="18" customHeight="1" x14ac:dyDescent="0.25">
      <c r="A766" s="2">
        <f t="shared" si="30"/>
        <v>763</v>
      </c>
      <c r="B766" s="39" t="s">
        <v>400</v>
      </c>
      <c r="C766" s="37" t="s">
        <v>1679</v>
      </c>
      <c r="D766" s="4" t="s">
        <v>5</v>
      </c>
      <c r="E766" s="4">
        <v>1</v>
      </c>
      <c r="F766" s="38">
        <v>155.53</v>
      </c>
      <c r="G766" s="4">
        <v>1</v>
      </c>
      <c r="H766" s="3">
        <f t="shared" si="31"/>
        <v>155.53</v>
      </c>
    </row>
    <row r="767" spans="1:8" ht="18" customHeight="1" x14ac:dyDescent="0.25">
      <c r="A767" s="2">
        <f t="shared" si="30"/>
        <v>764</v>
      </c>
      <c r="B767" s="39" t="s">
        <v>401</v>
      </c>
      <c r="C767" s="37" t="s">
        <v>1680</v>
      </c>
      <c r="D767" s="4" t="s">
        <v>5</v>
      </c>
      <c r="E767" s="4">
        <v>1</v>
      </c>
      <c r="F767" s="38">
        <v>95.9</v>
      </c>
      <c r="G767" s="4">
        <v>1</v>
      </c>
      <c r="H767" s="3">
        <f t="shared" si="31"/>
        <v>95.9</v>
      </c>
    </row>
    <row r="768" spans="1:8" ht="18" customHeight="1" x14ac:dyDescent="0.25">
      <c r="A768" s="2">
        <f t="shared" ref="A768:A831" si="32">ROW(A768)-3</f>
        <v>765</v>
      </c>
      <c r="B768" s="39" t="s">
        <v>402</v>
      </c>
      <c r="C768" s="37" t="s">
        <v>1681</v>
      </c>
      <c r="D768" s="4" t="s">
        <v>5</v>
      </c>
      <c r="E768" s="4">
        <v>1</v>
      </c>
      <c r="F768" s="38">
        <v>138.5</v>
      </c>
      <c r="G768" s="4">
        <v>1</v>
      </c>
      <c r="H768" s="3">
        <f t="shared" si="31"/>
        <v>138.5</v>
      </c>
    </row>
    <row r="769" spans="1:8" ht="18" customHeight="1" x14ac:dyDescent="0.25">
      <c r="A769" s="2">
        <f t="shared" si="32"/>
        <v>766</v>
      </c>
      <c r="B769" s="39" t="s">
        <v>403</v>
      </c>
      <c r="C769" s="37" t="s">
        <v>1682</v>
      </c>
      <c r="D769" s="4" t="s">
        <v>5</v>
      </c>
      <c r="E769" s="4">
        <v>1</v>
      </c>
      <c r="F769" s="38">
        <v>107.06</v>
      </c>
      <c r="G769" s="4">
        <v>1</v>
      </c>
      <c r="H769" s="3">
        <f t="shared" si="31"/>
        <v>107.06</v>
      </c>
    </row>
    <row r="770" spans="1:8" ht="18.75" customHeight="1" x14ac:dyDescent="0.25">
      <c r="A770" s="2">
        <f t="shared" si="32"/>
        <v>767</v>
      </c>
      <c r="B770" s="39" t="s">
        <v>404</v>
      </c>
      <c r="C770" s="37" t="s">
        <v>1683</v>
      </c>
      <c r="D770" s="4" t="s">
        <v>5</v>
      </c>
      <c r="E770" s="4">
        <v>1</v>
      </c>
      <c r="F770" s="38">
        <v>130.76</v>
      </c>
      <c r="G770" s="4">
        <v>50</v>
      </c>
      <c r="H770" s="3">
        <f t="shared" si="31"/>
        <v>6538</v>
      </c>
    </row>
    <row r="771" spans="1:8" ht="17.25" customHeight="1" x14ac:dyDescent="0.25">
      <c r="A771" s="2">
        <f t="shared" si="32"/>
        <v>768</v>
      </c>
      <c r="B771" s="39" t="s">
        <v>405</v>
      </c>
      <c r="C771" s="37" t="s">
        <v>1684</v>
      </c>
      <c r="D771" s="4" t="s">
        <v>5</v>
      </c>
      <c r="E771" s="4">
        <v>1</v>
      </c>
      <c r="F771" s="38">
        <v>175.94</v>
      </c>
      <c r="G771" s="4">
        <v>1</v>
      </c>
      <c r="H771" s="3">
        <f t="shared" si="31"/>
        <v>175.94</v>
      </c>
    </row>
    <row r="772" spans="1:8" ht="19.5" customHeight="1" x14ac:dyDescent="0.25">
      <c r="A772" s="2">
        <f t="shared" si="32"/>
        <v>769</v>
      </c>
      <c r="B772" s="39" t="s">
        <v>406</v>
      </c>
      <c r="C772" s="37" t="s">
        <v>1685</v>
      </c>
      <c r="D772" s="4" t="s">
        <v>5</v>
      </c>
      <c r="E772" s="4">
        <v>1</v>
      </c>
      <c r="F772" s="38">
        <v>153.51</v>
      </c>
      <c r="G772" s="4">
        <v>1</v>
      </c>
      <c r="H772" s="3">
        <f t="shared" si="31"/>
        <v>153.51</v>
      </c>
    </row>
    <row r="773" spans="1:8" ht="18.75" customHeight="1" x14ac:dyDescent="0.25">
      <c r="A773" s="2">
        <f t="shared" si="32"/>
        <v>770</v>
      </c>
      <c r="B773" s="39" t="s">
        <v>407</v>
      </c>
      <c r="C773" s="37" t="s">
        <v>1686</v>
      </c>
      <c r="D773" s="4" t="s">
        <v>5</v>
      </c>
      <c r="E773" s="4">
        <v>1</v>
      </c>
      <c r="F773" s="38">
        <v>107.06</v>
      </c>
      <c r="G773" s="4">
        <v>1</v>
      </c>
      <c r="H773" s="3">
        <f t="shared" si="31"/>
        <v>107.06</v>
      </c>
    </row>
    <row r="774" spans="1:8" ht="18.75" customHeight="1" x14ac:dyDescent="0.25">
      <c r="A774" s="2">
        <f t="shared" si="32"/>
        <v>771</v>
      </c>
      <c r="B774" s="39" t="s">
        <v>408</v>
      </c>
      <c r="C774" s="37" t="s">
        <v>1687</v>
      </c>
      <c r="D774" s="4" t="s">
        <v>5</v>
      </c>
      <c r="E774" s="4">
        <v>1</v>
      </c>
      <c r="F774" s="38">
        <v>155.53</v>
      </c>
      <c r="G774" s="4">
        <v>1</v>
      </c>
      <c r="H774" s="3">
        <f t="shared" si="31"/>
        <v>155.53</v>
      </c>
    </row>
    <row r="775" spans="1:8" ht="22.5" customHeight="1" x14ac:dyDescent="0.25">
      <c r="A775" s="2">
        <f t="shared" si="32"/>
        <v>772</v>
      </c>
      <c r="B775" s="39" t="s">
        <v>409</v>
      </c>
      <c r="C775" s="37" t="s">
        <v>1688</v>
      </c>
      <c r="D775" s="4" t="s">
        <v>5</v>
      </c>
      <c r="E775" s="4">
        <v>1</v>
      </c>
      <c r="F775" s="38">
        <v>108.79</v>
      </c>
      <c r="G775" s="4">
        <v>1</v>
      </c>
      <c r="H775" s="3">
        <f t="shared" si="31"/>
        <v>108.79</v>
      </c>
    </row>
    <row r="776" spans="1:8" ht="19.5" customHeight="1" x14ac:dyDescent="0.25">
      <c r="A776" s="2">
        <f t="shared" si="32"/>
        <v>773</v>
      </c>
      <c r="B776" s="39" t="s">
        <v>410</v>
      </c>
      <c r="C776" s="37" t="s">
        <v>1689</v>
      </c>
      <c r="D776" s="4" t="s">
        <v>5</v>
      </c>
      <c r="E776" s="4">
        <v>1</v>
      </c>
      <c r="F776" s="38">
        <v>155.53</v>
      </c>
      <c r="G776" s="4">
        <v>1</v>
      </c>
      <c r="H776" s="3">
        <f t="shared" si="31"/>
        <v>155.53</v>
      </c>
    </row>
    <row r="777" spans="1:8" ht="16.5" customHeight="1" x14ac:dyDescent="0.25">
      <c r="A777" s="2">
        <f t="shared" si="32"/>
        <v>774</v>
      </c>
      <c r="B777" s="39" t="s">
        <v>411</v>
      </c>
      <c r="C777" s="37" t="s">
        <v>1690</v>
      </c>
      <c r="D777" s="4" t="s">
        <v>5</v>
      </c>
      <c r="E777" s="4">
        <v>1</v>
      </c>
      <c r="F777" s="38">
        <v>108.79</v>
      </c>
      <c r="G777" s="4">
        <v>1</v>
      </c>
      <c r="H777" s="3">
        <f t="shared" si="31"/>
        <v>108.79</v>
      </c>
    </row>
    <row r="778" spans="1:8" ht="16.5" customHeight="1" x14ac:dyDescent="0.25">
      <c r="A778" s="2">
        <f t="shared" si="32"/>
        <v>775</v>
      </c>
      <c r="B778" s="39" t="s">
        <v>412</v>
      </c>
      <c r="C778" s="37" t="s">
        <v>1691</v>
      </c>
      <c r="D778" s="4" t="s">
        <v>5</v>
      </c>
      <c r="E778" s="4">
        <v>1</v>
      </c>
      <c r="F778" s="38">
        <v>155.53</v>
      </c>
      <c r="G778" s="4">
        <v>1</v>
      </c>
      <c r="H778" s="3">
        <f t="shared" si="31"/>
        <v>155.53</v>
      </c>
    </row>
    <row r="779" spans="1:8" ht="18" customHeight="1" x14ac:dyDescent="0.25">
      <c r="A779" s="2">
        <f t="shared" si="32"/>
        <v>776</v>
      </c>
      <c r="B779" s="39" t="s">
        <v>413</v>
      </c>
      <c r="C779" s="37" t="s">
        <v>1692</v>
      </c>
      <c r="D779" s="4" t="s">
        <v>5</v>
      </c>
      <c r="E779" s="4">
        <v>1</v>
      </c>
      <c r="F779" s="38">
        <v>108.79</v>
      </c>
      <c r="G779" s="4">
        <v>1</v>
      </c>
      <c r="H779" s="3">
        <f t="shared" si="31"/>
        <v>108.79</v>
      </c>
    </row>
    <row r="780" spans="1:8" x14ac:dyDescent="0.25">
      <c r="A780" s="2">
        <f t="shared" si="32"/>
        <v>777</v>
      </c>
      <c r="B780" s="39" t="s">
        <v>452</v>
      </c>
      <c r="C780" s="37" t="s">
        <v>1693</v>
      </c>
      <c r="D780" s="4" t="s">
        <v>5</v>
      </c>
      <c r="E780" s="4">
        <v>1</v>
      </c>
      <c r="F780" s="38">
        <v>152.57</v>
      </c>
      <c r="G780" s="4">
        <v>5</v>
      </c>
      <c r="H780" s="3">
        <f t="shared" si="31"/>
        <v>762.85</v>
      </c>
    </row>
    <row r="781" spans="1:8" x14ac:dyDescent="0.25">
      <c r="A781" s="2">
        <f t="shared" si="32"/>
        <v>778</v>
      </c>
      <c r="B781" s="39" t="s">
        <v>453</v>
      </c>
      <c r="C781" s="37" t="s">
        <v>1694</v>
      </c>
      <c r="D781" s="4" t="s">
        <v>5</v>
      </c>
      <c r="E781" s="4">
        <v>1</v>
      </c>
      <c r="F781" s="38">
        <v>126.16</v>
      </c>
      <c r="G781" s="4">
        <v>5</v>
      </c>
      <c r="H781" s="3">
        <f t="shared" si="31"/>
        <v>630.79999999999995</v>
      </c>
    </row>
    <row r="782" spans="1:8" x14ac:dyDescent="0.25">
      <c r="A782" s="2">
        <f t="shared" si="32"/>
        <v>779</v>
      </c>
      <c r="B782" s="39" t="s">
        <v>454</v>
      </c>
      <c r="C782" s="37" t="s">
        <v>1695</v>
      </c>
      <c r="D782" s="4" t="s">
        <v>5</v>
      </c>
      <c r="E782" s="4">
        <v>1</v>
      </c>
      <c r="F782" s="38">
        <v>188.71</v>
      </c>
      <c r="G782" s="4">
        <v>5</v>
      </c>
      <c r="H782" s="3">
        <f t="shared" si="31"/>
        <v>943.55</v>
      </c>
    </row>
    <row r="783" spans="1:8" x14ac:dyDescent="0.25">
      <c r="A783" s="2">
        <f t="shared" si="32"/>
        <v>780</v>
      </c>
      <c r="B783" s="39" t="s">
        <v>455</v>
      </c>
      <c r="C783" s="37" t="s">
        <v>1696</v>
      </c>
      <c r="D783" s="4" t="s">
        <v>5</v>
      </c>
      <c r="E783" s="4">
        <v>1</v>
      </c>
      <c r="F783" s="38">
        <v>156.04</v>
      </c>
      <c r="G783" s="4">
        <v>5</v>
      </c>
      <c r="H783" s="3">
        <f t="shared" si="31"/>
        <v>780.2</v>
      </c>
    </row>
    <row r="784" spans="1:8" x14ac:dyDescent="0.25">
      <c r="A784" s="2">
        <f t="shared" si="32"/>
        <v>781</v>
      </c>
      <c r="B784" s="39" t="s">
        <v>458</v>
      </c>
      <c r="C784" s="37" t="s">
        <v>1697</v>
      </c>
      <c r="D784" s="4" t="s">
        <v>5</v>
      </c>
      <c r="E784" s="4">
        <v>1</v>
      </c>
      <c r="F784" s="38">
        <v>224.68</v>
      </c>
      <c r="G784" s="4">
        <v>5</v>
      </c>
      <c r="H784" s="3">
        <f t="shared" si="31"/>
        <v>1123.4000000000001</v>
      </c>
    </row>
    <row r="785" spans="1:8" x14ac:dyDescent="0.25">
      <c r="A785" s="2">
        <f t="shared" si="32"/>
        <v>782</v>
      </c>
      <c r="B785" s="39" t="s">
        <v>456</v>
      </c>
      <c r="C785" s="37" t="s">
        <v>1698</v>
      </c>
      <c r="D785" s="4" t="s">
        <v>5</v>
      </c>
      <c r="E785" s="4">
        <v>1</v>
      </c>
      <c r="F785" s="38">
        <v>170.58</v>
      </c>
      <c r="G785" s="4">
        <v>5</v>
      </c>
      <c r="H785" s="3">
        <f t="shared" si="31"/>
        <v>852.9</v>
      </c>
    </row>
    <row r="786" spans="1:8" ht="16.5" customHeight="1" x14ac:dyDescent="0.25">
      <c r="A786" s="2">
        <f t="shared" si="32"/>
        <v>783</v>
      </c>
      <c r="B786" s="39" t="s">
        <v>586</v>
      </c>
      <c r="C786" s="37" t="s">
        <v>1699</v>
      </c>
      <c r="D786" s="4" t="s">
        <v>5</v>
      </c>
      <c r="E786" s="4">
        <v>1</v>
      </c>
      <c r="F786" s="38">
        <v>227.18</v>
      </c>
      <c r="G786" s="4">
        <v>1</v>
      </c>
      <c r="H786" s="3">
        <f t="shared" si="31"/>
        <v>227.18</v>
      </c>
    </row>
    <row r="787" spans="1:8" ht="16.5" customHeight="1" x14ac:dyDescent="0.25">
      <c r="A787" s="2">
        <f t="shared" si="32"/>
        <v>784</v>
      </c>
      <c r="B787" s="39" t="s">
        <v>587</v>
      </c>
      <c r="C787" s="37" t="s">
        <v>1700</v>
      </c>
      <c r="D787" s="4" t="s">
        <v>5</v>
      </c>
      <c r="E787" s="4">
        <v>1</v>
      </c>
      <c r="F787" s="38">
        <v>227.18</v>
      </c>
      <c r="G787" s="4">
        <v>1</v>
      </c>
      <c r="H787" s="3">
        <f t="shared" si="31"/>
        <v>227.18</v>
      </c>
    </row>
    <row r="788" spans="1:8" ht="17.25" customHeight="1" x14ac:dyDescent="0.25">
      <c r="A788" s="2">
        <f t="shared" si="32"/>
        <v>785</v>
      </c>
      <c r="B788" s="39" t="s">
        <v>588</v>
      </c>
      <c r="C788" s="37" t="s">
        <v>1701</v>
      </c>
      <c r="D788" s="4" t="s">
        <v>5</v>
      </c>
      <c r="E788" s="4">
        <v>1</v>
      </c>
      <c r="F788" s="38">
        <v>227.18</v>
      </c>
      <c r="G788" s="4">
        <v>1</v>
      </c>
      <c r="H788" s="3">
        <f t="shared" si="31"/>
        <v>227.18</v>
      </c>
    </row>
    <row r="789" spans="1:8" ht="14.25" customHeight="1" x14ac:dyDescent="0.25">
      <c r="A789" s="2">
        <f t="shared" si="32"/>
        <v>786</v>
      </c>
      <c r="B789" s="39" t="s">
        <v>589</v>
      </c>
      <c r="C789" s="37" t="s">
        <v>1702</v>
      </c>
      <c r="D789" s="4" t="s">
        <v>5</v>
      </c>
      <c r="E789" s="4">
        <v>1</v>
      </c>
      <c r="F789" s="38">
        <v>227.18</v>
      </c>
      <c r="G789" s="4">
        <v>1</v>
      </c>
      <c r="H789" s="3">
        <f t="shared" ref="H789:H851" si="33">ROUND(F789*G789,2)</f>
        <v>227.18</v>
      </c>
    </row>
    <row r="790" spans="1:8" ht="16.5" customHeight="1" x14ac:dyDescent="0.25">
      <c r="A790" s="2">
        <f t="shared" si="32"/>
        <v>787</v>
      </c>
      <c r="B790" s="39" t="s">
        <v>590</v>
      </c>
      <c r="C790" s="37" t="s">
        <v>1703</v>
      </c>
      <c r="D790" s="4" t="s">
        <v>5</v>
      </c>
      <c r="E790" s="4">
        <v>1</v>
      </c>
      <c r="F790" s="38">
        <v>238.84</v>
      </c>
      <c r="G790" s="4">
        <v>1</v>
      </c>
      <c r="H790" s="3">
        <f t="shared" si="33"/>
        <v>238.84</v>
      </c>
    </row>
    <row r="791" spans="1:8" ht="15.75" customHeight="1" x14ac:dyDescent="0.25">
      <c r="A791" s="2">
        <f t="shared" si="32"/>
        <v>788</v>
      </c>
      <c r="B791" s="39" t="s">
        <v>591</v>
      </c>
      <c r="C791" s="37" t="s">
        <v>1704</v>
      </c>
      <c r="D791" s="4" t="s">
        <v>5</v>
      </c>
      <c r="E791" s="4">
        <v>1</v>
      </c>
      <c r="F791" s="38">
        <v>227.18</v>
      </c>
      <c r="G791" s="4">
        <v>1</v>
      </c>
      <c r="H791" s="3">
        <f t="shared" si="33"/>
        <v>227.18</v>
      </c>
    </row>
    <row r="792" spans="1:8" ht="17.25" customHeight="1" x14ac:dyDescent="0.25">
      <c r="A792" s="2">
        <f t="shared" si="32"/>
        <v>789</v>
      </c>
      <c r="B792" s="39" t="s">
        <v>592</v>
      </c>
      <c r="C792" s="37" t="s">
        <v>1705</v>
      </c>
      <c r="D792" s="4" t="s">
        <v>5</v>
      </c>
      <c r="E792" s="4">
        <v>1</v>
      </c>
      <c r="F792" s="38">
        <v>227.18</v>
      </c>
      <c r="G792" s="4">
        <v>1</v>
      </c>
      <c r="H792" s="3">
        <f t="shared" si="33"/>
        <v>227.18</v>
      </c>
    </row>
    <row r="793" spans="1:8" ht="14.25" customHeight="1" x14ac:dyDescent="0.25">
      <c r="A793" s="2">
        <f t="shared" si="32"/>
        <v>790</v>
      </c>
      <c r="B793" s="39" t="s">
        <v>593</v>
      </c>
      <c r="C793" s="37" t="s">
        <v>1706</v>
      </c>
      <c r="D793" s="4" t="s">
        <v>5</v>
      </c>
      <c r="E793" s="4">
        <v>1</v>
      </c>
      <c r="F793" s="38">
        <v>227.18</v>
      </c>
      <c r="G793" s="4">
        <v>1</v>
      </c>
      <c r="H793" s="3">
        <f t="shared" si="33"/>
        <v>227.18</v>
      </c>
    </row>
    <row r="794" spans="1:8" ht="17.25" customHeight="1" x14ac:dyDescent="0.25">
      <c r="A794" s="2">
        <f t="shared" si="32"/>
        <v>791</v>
      </c>
      <c r="B794" s="39" t="s">
        <v>594</v>
      </c>
      <c r="C794" s="37" t="s">
        <v>1707</v>
      </c>
      <c r="D794" s="4" t="s">
        <v>5</v>
      </c>
      <c r="E794" s="4">
        <v>1</v>
      </c>
      <c r="F794" s="38">
        <v>227.18</v>
      </c>
      <c r="G794" s="4">
        <v>1</v>
      </c>
      <c r="H794" s="3">
        <f t="shared" si="33"/>
        <v>227.18</v>
      </c>
    </row>
    <row r="795" spans="1:8" ht="15.75" customHeight="1" x14ac:dyDescent="0.25">
      <c r="A795" s="2">
        <f t="shared" si="32"/>
        <v>792</v>
      </c>
      <c r="B795" s="39" t="s">
        <v>595</v>
      </c>
      <c r="C795" s="37" t="s">
        <v>1708</v>
      </c>
      <c r="D795" s="4" t="s">
        <v>5</v>
      </c>
      <c r="E795" s="4">
        <v>1</v>
      </c>
      <c r="F795" s="38">
        <v>227.18</v>
      </c>
      <c r="G795" s="4">
        <v>1</v>
      </c>
      <c r="H795" s="3">
        <f t="shared" si="33"/>
        <v>227.18</v>
      </c>
    </row>
    <row r="796" spans="1:8" ht="15" customHeight="1" x14ac:dyDescent="0.25">
      <c r="A796" s="2">
        <f t="shared" si="32"/>
        <v>793</v>
      </c>
      <c r="B796" s="39" t="s">
        <v>596</v>
      </c>
      <c r="C796" s="37" t="s">
        <v>1709</v>
      </c>
      <c r="D796" s="4" t="s">
        <v>5</v>
      </c>
      <c r="E796" s="4">
        <v>1</v>
      </c>
      <c r="F796" s="38">
        <v>238.84</v>
      </c>
      <c r="G796" s="4">
        <v>1</v>
      </c>
      <c r="H796" s="3">
        <f t="shared" si="33"/>
        <v>238.84</v>
      </c>
    </row>
    <row r="797" spans="1:8" ht="15" customHeight="1" x14ac:dyDescent="0.25">
      <c r="A797" s="2">
        <f t="shared" si="32"/>
        <v>794</v>
      </c>
      <c r="B797" s="39" t="s">
        <v>597</v>
      </c>
      <c r="C797" s="37" t="s">
        <v>1710</v>
      </c>
      <c r="D797" s="4" t="s">
        <v>5</v>
      </c>
      <c r="E797" s="4">
        <v>1</v>
      </c>
      <c r="F797" s="38">
        <v>227.18</v>
      </c>
      <c r="G797" s="4">
        <v>1</v>
      </c>
      <c r="H797" s="3">
        <f t="shared" si="33"/>
        <v>227.18</v>
      </c>
    </row>
    <row r="798" spans="1:8" x14ac:dyDescent="0.25">
      <c r="A798" s="2">
        <f t="shared" si="32"/>
        <v>795</v>
      </c>
      <c r="B798" s="39" t="s">
        <v>414</v>
      </c>
      <c r="C798" s="37" t="s">
        <v>1711</v>
      </c>
      <c r="D798" s="4" t="s">
        <v>5</v>
      </c>
      <c r="E798" s="4">
        <v>1</v>
      </c>
      <c r="F798" s="38">
        <v>102.34</v>
      </c>
      <c r="G798" s="4">
        <v>1</v>
      </c>
      <c r="H798" s="3">
        <f t="shared" si="33"/>
        <v>102.34</v>
      </c>
    </row>
    <row r="799" spans="1:8" x14ac:dyDescent="0.25">
      <c r="A799" s="2">
        <f t="shared" si="32"/>
        <v>796</v>
      </c>
      <c r="B799" s="39" t="s">
        <v>415</v>
      </c>
      <c r="C799" s="37" t="s">
        <v>1712</v>
      </c>
      <c r="D799" s="4" t="s">
        <v>5</v>
      </c>
      <c r="E799" s="4">
        <v>1</v>
      </c>
      <c r="F799" s="38">
        <v>119.24</v>
      </c>
      <c r="G799" s="4">
        <v>1</v>
      </c>
      <c r="H799" s="3">
        <f t="shared" si="33"/>
        <v>119.24</v>
      </c>
    </row>
    <row r="800" spans="1:8" x14ac:dyDescent="0.25">
      <c r="A800" s="2">
        <f t="shared" si="32"/>
        <v>797</v>
      </c>
      <c r="B800" s="39" t="s">
        <v>416</v>
      </c>
      <c r="C800" s="37" t="s">
        <v>1713</v>
      </c>
      <c r="D800" s="4" t="s">
        <v>5</v>
      </c>
      <c r="E800" s="4">
        <v>1</v>
      </c>
      <c r="F800" s="38">
        <v>104.96</v>
      </c>
      <c r="G800" s="4">
        <v>1</v>
      </c>
      <c r="H800" s="3">
        <f t="shared" si="33"/>
        <v>104.96</v>
      </c>
    </row>
    <row r="801" spans="1:8" x14ac:dyDescent="0.25">
      <c r="A801" s="2">
        <f t="shared" si="32"/>
        <v>798</v>
      </c>
      <c r="B801" s="39" t="s">
        <v>417</v>
      </c>
      <c r="C801" s="37" t="s">
        <v>1714</v>
      </c>
      <c r="D801" s="4" t="s">
        <v>5</v>
      </c>
      <c r="E801" s="4">
        <v>1</v>
      </c>
      <c r="F801" s="38">
        <v>148.16999999999999</v>
      </c>
      <c r="G801" s="4">
        <v>1</v>
      </c>
      <c r="H801" s="3">
        <f t="shared" si="33"/>
        <v>148.16999999999999</v>
      </c>
    </row>
    <row r="802" spans="1:8" x14ac:dyDescent="0.25">
      <c r="A802" s="2">
        <f t="shared" si="32"/>
        <v>799</v>
      </c>
      <c r="B802" s="39" t="s">
        <v>418</v>
      </c>
      <c r="C802" s="37" t="s">
        <v>1715</v>
      </c>
      <c r="D802" s="4" t="s">
        <v>5</v>
      </c>
      <c r="E802" s="4">
        <v>1</v>
      </c>
      <c r="F802" s="38">
        <v>102.27</v>
      </c>
      <c r="G802" s="4">
        <v>1</v>
      </c>
      <c r="H802" s="3">
        <f t="shared" si="33"/>
        <v>102.27</v>
      </c>
    </row>
    <row r="803" spans="1:8" x14ac:dyDescent="0.25">
      <c r="A803" s="2">
        <f t="shared" si="32"/>
        <v>800</v>
      </c>
      <c r="B803" s="39" t="s">
        <v>419</v>
      </c>
      <c r="C803" s="37" t="s">
        <v>1716</v>
      </c>
      <c r="D803" s="4" t="s">
        <v>5</v>
      </c>
      <c r="E803" s="4">
        <v>1</v>
      </c>
      <c r="F803" s="38">
        <v>102.34</v>
      </c>
      <c r="G803" s="4">
        <v>1</v>
      </c>
      <c r="H803" s="3">
        <f t="shared" si="33"/>
        <v>102.34</v>
      </c>
    </row>
    <row r="804" spans="1:8" x14ac:dyDescent="0.25">
      <c r="A804" s="2">
        <f t="shared" si="32"/>
        <v>801</v>
      </c>
      <c r="B804" s="39" t="s">
        <v>802</v>
      </c>
      <c r="C804" s="37" t="s">
        <v>1717</v>
      </c>
      <c r="D804" s="4" t="s">
        <v>5</v>
      </c>
      <c r="E804" s="4">
        <v>1</v>
      </c>
      <c r="F804" s="38">
        <v>102.71</v>
      </c>
      <c r="G804" s="4">
        <v>1</v>
      </c>
      <c r="H804" s="3">
        <f t="shared" si="33"/>
        <v>102.71</v>
      </c>
    </row>
    <row r="805" spans="1:8" x14ac:dyDescent="0.25">
      <c r="A805" s="2">
        <f t="shared" si="32"/>
        <v>802</v>
      </c>
      <c r="B805" s="39" t="s">
        <v>803</v>
      </c>
      <c r="C805" s="37" t="s">
        <v>1718</v>
      </c>
      <c r="D805" s="4" t="s">
        <v>5</v>
      </c>
      <c r="E805" s="4">
        <v>1</v>
      </c>
      <c r="F805" s="38">
        <v>39.35</v>
      </c>
      <c r="G805" s="4">
        <f>3</f>
        <v>3</v>
      </c>
      <c r="H805" s="3">
        <f t="shared" si="33"/>
        <v>118.05</v>
      </c>
    </row>
    <row r="806" spans="1:8" x14ac:dyDescent="0.25">
      <c r="A806" s="2">
        <f t="shared" si="32"/>
        <v>803</v>
      </c>
      <c r="B806" s="39" t="s">
        <v>804</v>
      </c>
      <c r="C806" s="37" t="s">
        <v>1719</v>
      </c>
      <c r="D806" s="4" t="s">
        <v>5</v>
      </c>
      <c r="E806" s="4">
        <v>1</v>
      </c>
      <c r="F806" s="38">
        <v>37.07</v>
      </c>
      <c r="G806" s="4">
        <f>3</f>
        <v>3</v>
      </c>
      <c r="H806" s="3">
        <f t="shared" si="33"/>
        <v>111.21</v>
      </c>
    </row>
    <row r="807" spans="1:8" x14ac:dyDescent="0.25">
      <c r="A807" s="2">
        <f t="shared" si="32"/>
        <v>804</v>
      </c>
      <c r="B807" s="39" t="s">
        <v>805</v>
      </c>
      <c r="C807" s="37" t="s">
        <v>1720</v>
      </c>
      <c r="D807" s="4" t="s">
        <v>5</v>
      </c>
      <c r="E807" s="4">
        <v>1</v>
      </c>
      <c r="F807" s="38">
        <v>39.35</v>
      </c>
      <c r="G807" s="4">
        <v>1</v>
      </c>
      <c r="H807" s="3">
        <f t="shared" si="33"/>
        <v>39.35</v>
      </c>
    </row>
    <row r="808" spans="1:8" x14ac:dyDescent="0.25">
      <c r="A808" s="2">
        <f t="shared" si="32"/>
        <v>805</v>
      </c>
      <c r="B808" s="43" t="s">
        <v>624</v>
      </c>
      <c r="C808" s="37" t="s">
        <v>1721</v>
      </c>
      <c r="D808" s="4" t="s">
        <v>5</v>
      </c>
      <c r="E808" s="4">
        <v>1</v>
      </c>
      <c r="F808" s="38">
        <v>57.2</v>
      </c>
      <c r="G808" s="4">
        <v>1</v>
      </c>
      <c r="H808" s="3">
        <f t="shared" si="33"/>
        <v>57.2</v>
      </c>
    </row>
    <row r="809" spans="1:8" x14ac:dyDescent="0.25">
      <c r="A809" s="2">
        <f t="shared" si="32"/>
        <v>806</v>
      </c>
      <c r="B809" s="39" t="s">
        <v>420</v>
      </c>
      <c r="C809" s="37" t="s">
        <v>1722</v>
      </c>
      <c r="D809" s="4" t="s">
        <v>5</v>
      </c>
      <c r="E809" s="4">
        <v>1</v>
      </c>
      <c r="F809" s="38">
        <v>33.369999999999997</v>
      </c>
      <c r="G809" s="4">
        <f>1</f>
        <v>1</v>
      </c>
      <c r="H809" s="3">
        <f t="shared" si="33"/>
        <v>33.369999999999997</v>
      </c>
    </row>
    <row r="810" spans="1:8" x14ac:dyDescent="0.25">
      <c r="A810" s="2">
        <f t="shared" si="32"/>
        <v>807</v>
      </c>
      <c r="B810" s="39" t="s">
        <v>598</v>
      </c>
      <c r="C810" s="37" t="s">
        <v>1723</v>
      </c>
      <c r="D810" s="4" t="s">
        <v>5</v>
      </c>
      <c r="E810" s="4">
        <v>1</v>
      </c>
      <c r="F810" s="38">
        <v>69.98</v>
      </c>
      <c r="G810" s="4">
        <v>1</v>
      </c>
      <c r="H810" s="3">
        <f t="shared" si="33"/>
        <v>69.98</v>
      </c>
    </row>
    <row r="811" spans="1:8" x14ac:dyDescent="0.25">
      <c r="A811" s="2">
        <f t="shared" si="32"/>
        <v>808</v>
      </c>
      <c r="B811" s="39" t="s">
        <v>599</v>
      </c>
      <c r="C811" s="37" t="s">
        <v>1724</v>
      </c>
      <c r="D811" s="4" t="s">
        <v>5</v>
      </c>
      <c r="E811" s="4">
        <v>1</v>
      </c>
      <c r="F811" s="38">
        <v>41.25</v>
      </c>
      <c r="G811" s="4">
        <v>1</v>
      </c>
      <c r="H811" s="3">
        <f t="shared" si="33"/>
        <v>41.25</v>
      </c>
    </row>
    <row r="812" spans="1:8" x14ac:dyDescent="0.25">
      <c r="A812" s="2">
        <f t="shared" si="32"/>
        <v>809</v>
      </c>
      <c r="B812" s="39" t="s">
        <v>421</v>
      </c>
      <c r="C812" s="37" t="s">
        <v>1725</v>
      </c>
      <c r="D812" s="4" t="s">
        <v>5</v>
      </c>
      <c r="E812" s="4">
        <v>1</v>
      </c>
      <c r="F812" s="38">
        <v>6.8</v>
      </c>
      <c r="G812" s="4">
        <v>10</v>
      </c>
      <c r="H812" s="3">
        <f t="shared" si="33"/>
        <v>68</v>
      </c>
    </row>
    <row r="813" spans="1:8" x14ac:dyDescent="0.25">
      <c r="A813" s="2">
        <f t="shared" si="32"/>
        <v>810</v>
      </c>
      <c r="B813" s="39" t="s">
        <v>422</v>
      </c>
      <c r="C813" s="37" t="s">
        <v>1726</v>
      </c>
      <c r="D813" s="4" t="s">
        <v>5</v>
      </c>
      <c r="E813" s="4">
        <v>1</v>
      </c>
      <c r="F813" s="38">
        <v>6.8</v>
      </c>
      <c r="G813" s="4">
        <v>10</v>
      </c>
      <c r="H813" s="3">
        <f t="shared" si="33"/>
        <v>68</v>
      </c>
    </row>
    <row r="814" spans="1:8" x14ac:dyDescent="0.25">
      <c r="A814" s="2">
        <f t="shared" si="32"/>
        <v>811</v>
      </c>
      <c r="B814" s="39" t="s">
        <v>896</v>
      </c>
      <c r="C814" s="37" t="s">
        <v>1727</v>
      </c>
      <c r="D814" s="4" t="s">
        <v>5</v>
      </c>
      <c r="E814" s="4">
        <v>1</v>
      </c>
      <c r="F814" s="38">
        <v>204.12</v>
      </c>
      <c r="G814" s="4">
        <v>2</v>
      </c>
      <c r="H814" s="3">
        <f t="shared" si="33"/>
        <v>408.24</v>
      </c>
    </row>
    <row r="815" spans="1:8" x14ac:dyDescent="0.25">
      <c r="A815" s="2">
        <f t="shared" si="32"/>
        <v>812</v>
      </c>
      <c r="B815" s="39" t="s">
        <v>807</v>
      </c>
      <c r="C815" s="37" t="s">
        <v>1728</v>
      </c>
      <c r="D815" s="4" t="s">
        <v>5</v>
      </c>
      <c r="E815" s="4">
        <v>1</v>
      </c>
      <c r="F815" s="38">
        <v>159.68</v>
      </c>
      <c r="G815" s="4">
        <v>10</v>
      </c>
      <c r="H815" s="3">
        <f t="shared" si="33"/>
        <v>1596.8</v>
      </c>
    </row>
    <row r="816" spans="1:8" x14ac:dyDescent="0.25">
      <c r="A816" s="2">
        <f t="shared" si="32"/>
        <v>813</v>
      </c>
      <c r="B816" s="39" t="s">
        <v>806</v>
      </c>
      <c r="C816" s="37" t="s">
        <v>1729</v>
      </c>
      <c r="D816" s="4" t="s">
        <v>5</v>
      </c>
      <c r="E816" s="4">
        <v>1</v>
      </c>
      <c r="F816" s="38">
        <v>205.18</v>
      </c>
      <c r="G816" s="4">
        <v>10</v>
      </c>
      <c r="H816" s="3">
        <f t="shared" si="33"/>
        <v>2051.8000000000002</v>
      </c>
    </row>
    <row r="817" spans="1:8" ht="25.5" x14ac:dyDescent="0.25">
      <c r="A817" s="2">
        <f t="shared" si="32"/>
        <v>814</v>
      </c>
      <c r="B817" s="40" t="s">
        <v>502</v>
      </c>
      <c r="C817" s="37" t="s">
        <v>1730</v>
      </c>
      <c r="D817" s="4" t="s">
        <v>5</v>
      </c>
      <c r="E817" s="4">
        <v>1</v>
      </c>
      <c r="F817" s="38">
        <v>212.43</v>
      </c>
      <c r="G817" s="4">
        <v>2</v>
      </c>
      <c r="H817" s="3">
        <f t="shared" si="33"/>
        <v>424.86</v>
      </c>
    </row>
    <row r="818" spans="1:8" x14ac:dyDescent="0.25">
      <c r="A818" s="2">
        <f t="shared" si="32"/>
        <v>815</v>
      </c>
      <c r="B818" s="39" t="s">
        <v>423</v>
      </c>
      <c r="C818" s="37" t="s">
        <v>1731</v>
      </c>
      <c r="D818" s="4" t="s">
        <v>5</v>
      </c>
      <c r="E818" s="4">
        <v>1</v>
      </c>
      <c r="F818" s="38">
        <v>83.16</v>
      </c>
      <c r="G818" s="4">
        <v>1</v>
      </c>
      <c r="H818" s="3">
        <f t="shared" si="33"/>
        <v>83.16</v>
      </c>
    </row>
    <row r="819" spans="1:8" x14ac:dyDescent="0.25">
      <c r="A819" s="2">
        <f t="shared" si="32"/>
        <v>816</v>
      </c>
      <c r="B819" s="39" t="s">
        <v>424</v>
      </c>
      <c r="C819" s="37" t="s">
        <v>1732</v>
      </c>
      <c r="D819" s="4" t="s">
        <v>5</v>
      </c>
      <c r="E819" s="4">
        <v>1</v>
      </c>
      <c r="F819" s="38">
        <v>89.32</v>
      </c>
      <c r="G819" s="4">
        <v>1</v>
      </c>
      <c r="H819" s="3">
        <f t="shared" si="33"/>
        <v>89.32</v>
      </c>
    </row>
    <row r="820" spans="1:8" x14ac:dyDescent="0.25">
      <c r="A820" s="2">
        <f t="shared" si="32"/>
        <v>817</v>
      </c>
      <c r="B820" s="39" t="s">
        <v>808</v>
      </c>
      <c r="C820" s="37" t="s">
        <v>1733</v>
      </c>
      <c r="D820" s="4" t="s">
        <v>5</v>
      </c>
      <c r="E820" s="4">
        <v>1</v>
      </c>
      <c r="F820" s="38">
        <v>48.58</v>
      </c>
      <c r="G820" s="4">
        <f>1</f>
        <v>1</v>
      </c>
      <c r="H820" s="3">
        <f t="shared" si="33"/>
        <v>48.58</v>
      </c>
    </row>
    <row r="821" spans="1:8" x14ac:dyDescent="0.25">
      <c r="A821" s="2">
        <f t="shared" si="32"/>
        <v>818</v>
      </c>
      <c r="B821" s="39" t="s">
        <v>809</v>
      </c>
      <c r="C821" s="37" t="s">
        <v>1734</v>
      </c>
      <c r="D821" s="4" t="s">
        <v>5</v>
      </c>
      <c r="E821" s="4">
        <v>1</v>
      </c>
      <c r="F821" s="38">
        <v>48.58</v>
      </c>
      <c r="G821" s="4">
        <f>3</f>
        <v>3</v>
      </c>
      <c r="H821" s="3">
        <f t="shared" si="33"/>
        <v>145.74</v>
      </c>
    </row>
    <row r="822" spans="1:8" x14ac:dyDescent="0.25">
      <c r="A822" s="2">
        <f t="shared" si="32"/>
        <v>819</v>
      </c>
      <c r="B822" s="39" t="s">
        <v>810</v>
      </c>
      <c r="C822" s="37" t="s">
        <v>1735</v>
      </c>
      <c r="D822" s="4" t="s">
        <v>5</v>
      </c>
      <c r="E822" s="4">
        <v>1</v>
      </c>
      <c r="F822" s="38">
        <v>48.58</v>
      </c>
      <c r="G822" s="4">
        <v>5</v>
      </c>
      <c r="H822" s="3">
        <f t="shared" si="33"/>
        <v>242.9</v>
      </c>
    </row>
    <row r="823" spans="1:8" x14ac:dyDescent="0.25">
      <c r="A823" s="2">
        <f t="shared" si="32"/>
        <v>820</v>
      </c>
      <c r="B823" s="39" t="s">
        <v>425</v>
      </c>
      <c r="C823" s="37" t="s">
        <v>1736</v>
      </c>
      <c r="D823" s="4" t="s">
        <v>5</v>
      </c>
      <c r="E823" s="4">
        <v>1</v>
      </c>
      <c r="F823" s="38">
        <v>1.01</v>
      </c>
      <c r="G823" s="4">
        <v>20</v>
      </c>
      <c r="H823" s="3">
        <f t="shared" si="33"/>
        <v>20.2</v>
      </c>
    </row>
    <row r="824" spans="1:8" x14ac:dyDescent="0.25">
      <c r="A824" s="2">
        <f t="shared" si="32"/>
        <v>821</v>
      </c>
      <c r="B824" s="39" t="s">
        <v>426</v>
      </c>
      <c r="C824" s="37" t="s">
        <v>1737</v>
      </c>
      <c r="D824" s="4" t="s">
        <v>5</v>
      </c>
      <c r="E824" s="4">
        <v>1</v>
      </c>
      <c r="F824" s="38">
        <v>1.84</v>
      </c>
      <c r="G824" s="4">
        <v>20</v>
      </c>
      <c r="H824" s="3">
        <f t="shared" si="33"/>
        <v>36.799999999999997</v>
      </c>
    </row>
    <row r="825" spans="1:8" x14ac:dyDescent="0.25">
      <c r="A825" s="2">
        <f t="shared" si="32"/>
        <v>822</v>
      </c>
      <c r="B825" s="39" t="s">
        <v>427</v>
      </c>
      <c r="C825" s="37" t="s">
        <v>1738</v>
      </c>
      <c r="D825" s="4" t="s">
        <v>5</v>
      </c>
      <c r="E825" s="4">
        <v>1</v>
      </c>
      <c r="F825" s="38">
        <v>2.27</v>
      </c>
      <c r="G825" s="4">
        <v>20</v>
      </c>
      <c r="H825" s="3">
        <f t="shared" si="33"/>
        <v>45.4</v>
      </c>
    </row>
    <row r="826" spans="1:8" x14ac:dyDescent="0.25">
      <c r="A826" s="2">
        <f t="shared" si="32"/>
        <v>823</v>
      </c>
      <c r="B826" s="39" t="s">
        <v>428</v>
      </c>
      <c r="C826" s="37" t="s">
        <v>1739</v>
      </c>
      <c r="D826" s="4" t="s">
        <v>5</v>
      </c>
      <c r="E826" s="4">
        <v>1</v>
      </c>
      <c r="F826" s="38">
        <v>3.19</v>
      </c>
      <c r="G826" s="4">
        <v>20</v>
      </c>
      <c r="H826" s="3">
        <f t="shared" si="33"/>
        <v>63.8</v>
      </c>
    </row>
    <row r="827" spans="1:8" x14ac:dyDescent="0.25">
      <c r="A827" s="2">
        <f t="shared" si="32"/>
        <v>824</v>
      </c>
      <c r="B827" s="39" t="s">
        <v>429</v>
      </c>
      <c r="C827" s="37" t="s">
        <v>1740</v>
      </c>
      <c r="D827" s="4" t="s">
        <v>5</v>
      </c>
      <c r="E827" s="4">
        <v>1</v>
      </c>
      <c r="F827" s="38">
        <v>4.6900000000000004</v>
      </c>
      <c r="G827" s="4">
        <v>20</v>
      </c>
      <c r="H827" s="3">
        <f t="shared" si="33"/>
        <v>93.8</v>
      </c>
    </row>
    <row r="828" spans="1:8" x14ac:dyDescent="0.25">
      <c r="A828" s="2">
        <f t="shared" si="32"/>
        <v>825</v>
      </c>
      <c r="B828" s="39" t="s">
        <v>430</v>
      </c>
      <c r="C828" s="37" t="s">
        <v>1741</v>
      </c>
      <c r="D828" s="4" t="s">
        <v>5</v>
      </c>
      <c r="E828" s="4">
        <v>1</v>
      </c>
      <c r="F828" s="38">
        <v>0.5</v>
      </c>
      <c r="G828" s="4">
        <v>20</v>
      </c>
      <c r="H828" s="3">
        <f t="shared" si="33"/>
        <v>10</v>
      </c>
    </row>
    <row r="829" spans="1:8" x14ac:dyDescent="0.25">
      <c r="A829" s="2">
        <f t="shared" si="32"/>
        <v>826</v>
      </c>
      <c r="B829" s="39" t="s">
        <v>811</v>
      </c>
      <c r="C829" s="37" t="s">
        <v>1742</v>
      </c>
      <c r="D829" s="4" t="s">
        <v>5</v>
      </c>
      <c r="E829" s="4">
        <v>1</v>
      </c>
      <c r="F829" s="38">
        <v>0.54</v>
      </c>
      <c r="G829" s="4">
        <v>20</v>
      </c>
      <c r="H829" s="3">
        <f t="shared" si="33"/>
        <v>10.8</v>
      </c>
    </row>
    <row r="830" spans="1:8" x14ac:dyDescent="0.25">
      <c r="A830" s="2">
        <f t="shared" si="32"/>
        <v>827</v>
      </c>
      <c r="B830" s="39" t="s">
        <v>812</v>
      </c>
      <c r="C830" s="37" t="s">
        <v>1743</v>
      </c>
      <c r="D830" s="4" t="s">
        <v>5</v>
      </c>
      <c r="E830" s="4">
        <v>1</v>
      </c>
      <c r="F830" s="38">
        <v>0.68</v>
      </c>
      <c r="G830" s="4">
        <v>20</v>
      </c>
      <c r="H830" s="3">
        <f t="shared" si="33"/>
        <v>13.6</v>
      </c>
    </row>
    <row r="831" spans="1:8" x14ac:dyDescent="0.25">
      <c r="A831" s="2">
        <f t="shared" si="32"/>
        <v>828</v>
      </c>
      <c r="B831" s="39" t="s">
        <v>813</v>
      </c>
      <c r="C831" s="37" t="s">
        <v>1744</v>
      </c>
      <c r="D831" s="4" t="s">
        <v>5</v>
      </c>
      <c r="E831" s="4">
        <v>1</v>
      </c>
      <c r="F831" s="38">
        <v>0.86</v>
      </c>
      <c r="G831" s="4">
        <v>20</v>
      </c>
      <c r="H831" s="3">
        <f t="shared" si="33"/>
        <v>17.2</v>
      </c>
    </row>
    <row r="832" spans="1:8" x14ac:dyDescent="0.25">
      <c r="A832" s="2">
        <f t="shared" ref="A832:A897" si="34">ROW(A832)-3</f>
        <v>829</v>
      </c>
      <c r="B832" s="39" t="s">
        <v>814</v>
      </c>
      <c r="C832" s="37" t="s">
        <v>1745</v>
      </c>
      <c r="D832" s="4" t="s">
        <v>5</v>
      </c>
      <c r="E832" s="4">
        <v>1</v>
      </c>
      <c r="F832" s="38">
        <v>1.08</v>
      </c>
      <c r="G832" s="4">
        <v>20</v>
      </c>
      <c r="H832" s="3">
        <f t="shared" si="33"/>
        <v>21.6</v>
      </c>
    </row>
    <row r="833" spans="1:8" x14ac:dyDescent="0.25">
      <c r="A833" s="2">
        <f t="shared" si="34"/>
        <v>830</v>
      </c>
      <c r="B833" s="39" t="s">
        <v>815</v>
      </c>
      <c r="C833" s="37" t="s">
        <v>1746</v>
      </c>
      <c r="D833" s="4" t="s">
        <v>5</v>
      </c>
      <c r="E833" s="4">
        <v>1</v>
      </c>
      <c r="F833" s="38">
        <v>1.41</v>
      </c>
      <c r="G833" s="4">
        <v>20</v>
      </c>
      <c r="H833" s="3">
        <f t="shared" si="33"/>
        <v>28.2</v>
      </c>
    </row>
    <row r="834" spans="1:8" x14ac:dyDescent="0.25">
      <c r="A834" s="2">
        <f t="shared" si="34"/>
        <v>831</v>
      </c>
      <c r="B834" s="39" t="s">
        <v>816</v>
      </c>
      <c r="C834" s="37" t="s">
        <v>1747</v>
      </c>
      <c r="D834" s="4" t="s">
        <v>5</v>
      </c>
      <c r="E834" s="4">
        <v>1</v>
      </c>
      <c r="F834" s="38">
        <v>5.76</v>
      </c>
      <c r="G834" s="4">
        <v>20</v>
      </c>
      <c r="H834" s="3">
        <f t="shared" si="33"/>
        <v>115.2</v>
      </c>
    </row>
    <row r="835" spans="1:8" x14ac:dyDescent="0.25">
      <c r="A835" s="2">
        <f t="shared" si="34"/>
        <v>832</v>
      </c>
      <c r="B835" s="39" t="s">
        <v>817</v>
      </c>
      <c r="C835" s="37" t="s">
        <v>1748</v>
      </c>
      <c r="D835" s="4" t="s">
        <v>5</v>
      </c>
      <c r="E835" s="4">
        <v>1</v>
      </c>
      <c r="F835" s="38">
        <v>6.66</v>
      </c>
      <c r="G835" s="4">
        <v>20</v>
      </c>
      <c r="H835" s="3">
        <f t="shared" si="33"/>
        <v>133.19999999999999</v>
      </c>
    </row>
    <row r="836" spans="1:8" x14ac:dyDescent="0.25">
      <c r="A836" s="2">
        <f t="shared" si="34"/>
        <v>833</v>
      </c>
      <c r="B836" s="39" t="s">
        <v>818</v>
      </c>
      <c r="C836" s="37" t="s">
        <v>1749</v>
      </c>
      <c r="D836" s="4" t="s">
        <v>5</v>
      </c>
      <c r="E836" s="4">
        <v>1</v>
      </c>
      <c r="F836" s="38">
        <v>6.89</v>
      </c>
      <c r="G836" s="4">
        <v>20</v>
      </c>
      <c r="H836" s="3">
        <f t="shared" si="33"/>
        <v>137.80000000000001</v>
      </c>
    </row>
    <row r="837" spans="1:8" x14ac:dyDescent="0.25">
      <c r="A837" s="2">
        <f t="shared" si="34"/>
        <v>834</v>
      </c>
      <c r="B837" s="39" t="s">
        <v>600</v>
      </c>
      <c r="C837" s="37" t="s">
        <v>1750</v>
      </c>
      <c r="D837" s="4" t="s">
        <v>5</v>
      </c>
      <c r="E837" s="4">
        <v>1</v>
      </c>
      <c r="F837" s="38">
        <v>3.29</v>
      </c>
      <c r="G837" s="4">
        <v>1</v>
      </c>
      <c r="H837" s="3">
        <f t="shared" si="33"/>
        <v>3.29</v>
      </c>
    </row>
    <row r="838" spans="1:8" x14ac:dyDescent="0.25">
      <c r="A838" s="2">
        <f t="shared" si="34"/>
        <v>835</v>
      </c>
      <c r="B838" s="39" t="s">
        <v>431</v>
      </c>
      <c r="C838" s="37" t="s">
        <v>1751</v>
      </c>
      <c r="D838" s="4" t="s">
        <v>5</v>
      </c>
      <c r="E838" s="4">
        <v>1</v>
      </c>
      <c r="F838" s="38">
        <v>0.54</v>
      </c>
      <c r="G838" s="4">
        <f>100+200+100</f>
        <v>400</v>
      </c>
      <c r="H838" s="3">
        <f t="shared" si="33"/>
        <v>216</v>
      </c>
    </row>
    <row r="839" spans="1:8" x14ac:dyDescent="0.25">
      <c r="A839" s="2">
        <f t="shared" si="34"/>
        <v>836</v>
      </c>
      <c r="B839" s="45" t="s">
        <v>819</v>
      </c>
      <c r="C839" s="37" t="s">
        <v>1752</v>
      </c>
      <c r="D839" s="4" t="s">
        <v>5</v>
      </c>
      <c r="E839" s="4">
        <v>1</v>
      </c>
      <c r="F839" s="38">
        <v>0.56000000000000005</v>
      </c>
      <c r="G839" s="4">
        <v>1000</v>
      </c>
      <c r="H839" s="3">
        <f t="shared" si="33"/>
        <v>560</v>
      </c>
    </row>
    <row r="840" spans="1:8" x14ac:dyDescent="0.25">
      <c r="A840" s="2">
        <f t="shared" si="34"/>
        <v>837</v>
      </c>
      <c r="B840" s="45" t="s">
        <v>820</v>
      </c>
      <c r="C840" s="37" t="s">
        <v>1753</v>
      </c>
      <c r="D840" s="4" t="s">
        <v>5</v>
      </c>
      <c r="E840" s="4">
        <v>1</v>
      </c>
      <c r="F840" s="38">
        <v>0.7</v>
      </c>
      <c r="G840" s="4">
        <v>1000</v>
      </c>
      <c r="H840" s="3">
        <f t="shared" si="33"/>
        <v>700</v>
      </c>
    </row>
    <row r="841" spans="1:8" x14ac:dyDescent="0.25">
      <c r="A841" s="2">
        <f t="shared" si="34"/>
        <v>838</v>
      </c>
      <c r="B841" s="45" t="s">
        <v>821</v>
      </c>
      <c r="C841" s="37" t="s">
        <v>1754</v>
      </c>
      <c r="D841" s="4" t="s">
        <v>5</v>
      </c>
      <c r="E841" s="4">
        <v>1</v>
      </c>
      <c r="F841" s="38">
        <v>0.78</v>
      </c>
      <c r="G841" s="4">
        <f>100+100+100+100+100</f>
        <v>500</v>
      </c>
      <c r="H841" s="3">
        <f t="shared" si="33"/>
        <v>390</v>
      </c>
    </row>
    <row r="842" spans="1:8" x14ac:dyDescent="0.25">
      <c r="A842" s="2">
        <f t="shared" si="34"/>
        <v>839</v>
      </c>
      <c r="B842" s="45" t="s">
        <v>822</v>
      </c>
      <c r="C842" s="37" t="s">
        <v>1755</v>
      </c>
      <c r="D842" s="4" t="s">
        <v>5</v>
      </c>
      <c r="E842" s="4">
        <v>1</v>
      </c>
      <c r="F842" s="38">
        <v>1.42</v>
      </c>
      <c r="G842" s="4">
        <v>100</v>
      </c>
      <c r="H842" s="3">
        <f t="shared" si="33"/>
        <v>142</v>
      </c>
    </row>
    <row r="843" spans="1:8" x14ac:dyDescent="0.25">
      <c r="A843" s="2">
        <f t="shared" si="34"/>
        <v>840</v>
      </c>
      <c r="B843" s="39" t="s">
        <v>432</v>
      </c>
      <c r="C843" s="37" t="s">
        <v>1756</v>
      </c>
      <c r="D843" s="4" t="s">
        <v>5</v>
      </c>
      <c r="E843" s="4">
        <v>1</v>
      </c>
      <c r="F843" s="38">
        <v>1.1000000000000001</v>
      </c>
      <c r="G843" s="4">
        <v>500</v>
      </c>
      <c r="H843" s="3">
        <f t="shared" si="33"/>
        <v>550</v>
      </c>
    </row>
    <row r="844" spans="1:8" x14ac:dyDescent="0.25">
      <c r="A844" s="2">
        <f t="shared" si="34"/>
        <v>841</v>
      </c>
      <c r="B844" s="39" t="s">
        <v>433</v>
      </c>
      <c r="C844" s="37" t="s">
        <v>1757</v>
      </c>
      <c r="D844" s="4" t="s">
        <v>5</v>
      </c>
      <c r="E844" s="4">
        <v>1</v>
      </c>
      <c r="F844" s="38">
        <v>1.37</v>
      </c>
      <c r="G844" s="4">
        <v>600</v>
      </c>
      <c r="H844" s="3">
        <f t="shared" si="33"/>
        <v>822</v>
      </c>
    </row>
    <row r="845" spans="1:8" x14ac:dyDescent="0.25">
      <c r="A845" s="2">
        <f t="shared" si="34"/>
        <v>842</v>
      </c>
      <c r="B845" s="39" t="s">
        <v>434</v>
      </c>
      <c r="C845" s="37" t="s">
        <v>1758</v>
      </c>
      <c r="D845" s="4" t="s">
        <v>5</v>
      </c>
      <c r="E845" s="4">
        <v>1</v>
      </c>
      <c r="F845" s="38">
        <v>2.19</v>
      </c>
      <c r="G845" s="4">
        <v>300</v>
      </c>
      <c r="H845" s="3">
        <f t="shared" si="33"/>
        <v>657</v>
      </c>
    </row>
    <row r="846" spans="1:8" x14ac:dyDescent="0.25">
      <c r="A846" s="2">
        <f t="shared" si="34"/>
        <v>843</v>
      </c>
      <c r="B846" s="39" t="s">
        <v>823</v>
      </c>
      <c r="C846" s="37" t="s">
        <v>1759</v>
      </c>
      <c r="D846" s="4" t="s">
        <v>5</v>
      </c>
      <c r="E846" s="4">
        <v>1</v>
      </c>
      <c r="F846" s="38">
        <v>1.43</v>
      </c>
      <c r="G846" s="4">
        <v>400</v>
      </c>
      <c r="H846" s="3">
        <f t="shared" si="33"/>
        <v>572</v>
      </c>
    </row>
    <row r="847" spans="1:8" x14ac:dyDescent="0.25">
      <c r="A847" s="2">
        <f t="shared" si="34"/>
        <v>844</v>
      </c>
      <c r="B847" s="39" t="s">
        <v>824</v>
      </c>
      <c r="C847" s="37" t="s">
        <v>1760</v>
      </c>
      <c r="D847" s="4" t="s">
        <v>5</v>
      </c>
      <c r="E847" s="4">
        <v>1</v>
      </c>
      <c r="F847" s="38">
        <v>2.0299999999999998</v>
      </c>
      <c r="G847" s="4">
        <v>100</v>
      </c>
      <c r="H847" s="3">
        <f t="shared" si="33"/>
        <v>203</v>
      </c>
    </row>
    <row r="848" spans="1:8" x14ac:dyDescent="0.25">
      <c r="A848" s="2">
        <f t="shared" si="34"/>
        <v>845</v>
      </c>
      <c r="B848" s="39" t="s">
        <v>825</v>
      </c>
      <c r="C848" s="37" t="s">
        <v>1761</v>
      </c>
      <c r="D848" s="4" t="s">
        <v>5</v>
      </c>
      <c r="E848" s="4">
        <v>1</v>
      </c>
      <c r="F848" s="38">
        <v>2.41</v>
      </c>
      <c r="G848" s="4">
        <v>100</v>
      </c>
      <c r="H848" s="3">
        <f t="shared" si="33"/>
        <v>241</v>
      </c>
    </row>
    <row r="849" spans="1:8" x14ac:dyDescent="0.25">
      <c r="A849" s="2">
        <f t="shared" si="34"/>
        <v>846</v>
      </c>
      <c r="B849" s="39" t="s">
        <v>826</v>
      </c>
      <c r="C849" s="37" t="s">
        <v>1762</v>
      </c>
      <c r="D849" s="4" t="s">
        <v>5</v>
      </c>
      <c r="E849" s="4">
        <v>1</v>
      </c>
      <c r="F849" s="38">
        <v>4.01</v>
      </c>
      <c r="G849" s="4">
        <v>100</v>
      </c>
      <c r="H849" s="3">
        <f t="shared" si="33"/>
        <v>401</v>
      </c>
    </row>
    <row r="850" spans="1:8" x14ac:dyDescent="0.25">
      <c r="A850" s="2">
        <f t="shared" si="34"/>
        <v>847</v>
      </c>
      <c r="B850" s="39" t="s">
        <v>435</v>
      </c>
      <c r="C850" s="37" t="s">
        <v>1763</v>
      </c>
      <c r="D850" s="4" t="s">
        <v>5</v>
      </c>
      <c r="E850" s="4">
        <v>1</v>
      </c>
      <c r="F850" s="38">
        <v>12.43</v>
      </c>
      <c r="G850" s="4">
        <v>5</v>
      </c>
      <c r="H850" s="3">
        <f t="shared" si="33"/>
        <v>62.15</v>
      </c>
    </row>
    <row r="851" spans="1:8" x14ac:dyDescent="0.25">
      <c r="A851" s="2">
        <f t="shared" si="34"/>
        <v>848</v>
      </c>
      <c r="B851" s="39" t="s">
        <v>436</v>
      </c>
      <c r="C851" s="37" t="s">
        <v>1764</v>
      </c>
      <c r="D851" s="4" t="s">
        <v>5</v>
      </c>
      <c r="E851" s="4">
        <v>1</v>
      </c>
      <c r="F851" s="38">
        <v>12.43</v>
      </c>
      <c r="G851" s="4">
        <v>5</v>
      </c>
      <c r="H851" s="3">
        <f t="shared" si="33"/>
        <v>62.15</v>
      </c>
    </row>
    <row r="852" spans="1:8" x14ac:dyDescent="0.25">
      <c r="A852" s="2">
        <f t="shared" si="34"/>
        <v>849</v>
      </c>
      <c r="B852" s="39" t="s">
        <v>437</v>
      </c>
      <c r="C852" s="37" t="s">
        <v>1765</v>
      </c>
      <c r="D852" s="4" t="s">
        <v>5</v>
      </c>
      <c r="E852" s="4">
        <v>1</v>
      </c>
      <c r="F852" s="38">
        <v>12.43</v>
      </c>
      <c r="G852" s="4">
        <v>15</v>
      </c>
      <c r="H852" s="3">
        <f t="shared" ref="H852:H897" si="35">ROUND(F852*G852,2)</f>
        <v>186.45</v>
      </c>
    </row>
    <row r="853" spans="1:8" x14ac:dyDescent="0.25">
      <c r="A853" s="2">
        <f t="shared" si="34"/>
        <v>850</v>
      </c>
      <c r="B853" s="45" t="s">
        <v>457</v>
      </c>
      <c r="C853" s="37" t="s">
        <v>1766</v>
      </c>
      <c r="D853" s="4" t="s">
        <v>5</v>
      </c>
      <c r="E853" s="4">
        <v>1</v>
      </c>
      <c r="F853" s="38">
        <v>8.4</v>
      </c>
      <c r="G853" s="4">
        <v>5</v>
      </c>
      <c r="H853" s="3">
        <f t="shared" si="35"/>
        <v>42</v>
      </c>
    </row>
    <row r="854" spans="1:8" x14ac:dyDescent="0.25">
      <c r="A854" s="2">
        <f t="shared" si="34"/>
        <v>851</v>
      </c>
      <c r="B854" s="39" t="s">
        <v>601</v>
      </c>
      <c r="C854" s="37" t="s">
        <v>1767</v>
      </c>
      <c r="D854" s="4" t="s">
        <v>5</v>
      </c>
      <c r="E854" s="4">
        <v>1</v>
      </c>
      <c r="F854" s="38">
        <v>36.58</v>
      </c>
      <c r="G854" s="4">
        <v>10</v>
      </c>
      <c r="H854" s="3">
        <f t="shared" si="35"/>
        <v>365.8</v>
      </c>
    </row>
    <row r="855" spans="1:8" x14ac:dyDescent="0.25">
      <c r="A855" s="2">
        <f t="shared" si="34"/>
        <v>852</v>
      </c>
      <c r="B855" s="39" t="s">
        <v>602</v>
      </c>
      <c r="C855" s="37" t="s">
        <v>1768</v>
      </c>
      <c r="D855" s="4" t="s">
        <v>5</v>
      </c>
      <c r="E855" s="4">
        <v>1</v>
      </c>
      <c r="F855" s="38">
        <v>17.850000000000001</v>
      </c>
      <c r="G855" s="4">
        <v>1</v>
      </c>
      <c r="H855" s="3">
        <f t="shared" si="35"/>
        <v>17.850000000000001</v>
      </c>
    </row>
    <row r="856" spans="1:8" x14ac:dyDescent="0.25">
      <c r="A856" s="2">
        <f t="shared" si="34"/>
        <v>853</v>
      </c>
      <c r="B856" s="39" t="s">
        <v>603</v>
      </c>
      <c r="C856" s="37" t="s">
        <v>1769</v>
      </c>
      <c r="D856" s="4" t="s">
        <v>5</v>
      </c>
      <c r="E856" s="4">
        <v>1</v>
      </c>
      <c r="F856" s="38">
        <v>21.63</v>
      </c>
      <c r="G856" s="4">
        <v>1</v>
      </c>
      <c r="H856" s="3">
        <f t="shared" si="35"/>
        <v>21.63</v>
      </c>
    </row>
    <row r="857" spans="1:8" ht="25.5" x14ac:dyDescent="0.25">
      <c r="A857" s="2">
        <f t="shared" si="34"/>
        <v>854</v>
      </c>
      <c r="B857" s="39" t="s">
        <v>827</v>
      </c>
      <c r="C857" s="37" t="s">
        <v>1770</v>
      </c>
      <c r="D857" s="4" t="s">
        <v>5</v>
      </c>
      <c r="E857" s="4">
        <v>1</v>
      </c>
      <c r="F857" s="38">
        <v>10.199999999999999</v>
      </c>
      <c r="G857" s="4">
        <v>1</v>
      </c>
      <c r="H857" s="3">
        <f t="shared" si="35"/>
        <v>10.199999999999999</v>
      </c>
    </row>
    <row r="858" spans="1:8" x14ac:dyDescent="0.25">
      <c r="A858" s="2">
        <f t="shared" si="34"/>
        <v>855</v>
      </c>
      <c r="B858" s="39" t="s">
        <v>828</v>
      </c>
      <c r="C858" s="37" t="s">
        <v>1771</v>
      </c>
      <c r="D858" s="4" t="s">
        <v>5</v>
      </c>
      <c r="E858" s="4">
        <v>1</v>
      </c>
      <c r="F858" s="38">
        <v>29.26</v>
      </c>
      <c r="G858" s="4">
        <v>1</v>
      </c>
      <c r="H858" s="3">
        <f t="shared" si="35"/>
        <v>29.26</v>
      </c>
    </row>
    <row r="859" spans="1:8" x14ac:dyDescent="0.25">
      <c r="A859" s="2">
        <f t="shared" si="34"/>
        <v>856</v>
      </c>
      <c r="B859" s="39" t="s">
        <v>604</v>
      </c>
      <c r="C859" s="37" t="s">
        <v>1772</v>
      </c>
      <c r="D859" s="4" t="s">
        <v>5</v>
      </c>
      <c r="E859" s="4">
        <v>1</v>
      </c>
      <c r="F859" s="38">
        <v>6.99</v>
      </c>
      <c r="G859" s="4">
        <v>20</v>
      </c>
      <c r="H859" s="3">
        <f t="shared" si="35"/>
        <v>139.80000000000001</v>
      </c>
    </row>
    <row r="860" spans="1:8" x14ac:dyDescent="0.25">
      <c r="A860" s="2">
        <f t="shared" si="34"/>
        <v>857</v>
      </c>
      <c r="B860" s="39" t="s">
        <v>605</v>
      </c>
      <c r="C860" s="37" t="s">
        <v>1773</v>
      </c>
      <c r="D860" s="4" t="s">
        <v>5</v>
      </c>
      <c r="E860" s="4">
        <v>1</v>
      </c>
      <c r="F860" s="38">
        <v>8.83</v>
      </c>
      <c r="G860" s="5">
        <v>10</v>
      </c>
      <c r="H860" s="3">
        <f t="shared" si="35"/>
        <v>88.3</v>
      </c>
    </row>
    <row r="861" spans="1:8" x14ac:dyDescent="0.25">
      <c r="A861" s="2">
        <f t="shared" si="34"/>
        <v>858</v>
      </c>
      <c r="B861" s="39" t="s">
        <v>606</v>
      </c>
      <c r="C861" s="37" t="s">
        <v>1774</v>
      </c>
      <c r="D861" s="4" t="s">
        <v>5</v>
      </c>
      <c r="E861" s="4">
        <v>1</v>
      </c>
      <c r="F861" s="38">
        <v>11.4</v>
      </c>
      <c r="G861" s="5">
        <v>10</v>
      </c>
      <c r="H861" s="3">
        <f t="shared" si="35"/>
        <v>114</v>
      </c>
    </row>
    <row r="862" spans="1:8" x14ac:dyDescent="0.25">
      <c r="A862" s="2">
        <f t="shared" si="34"/>
        <v>859</v>
      </c>
      <c r="B862" s="42" t="s">
        <v>607</v>
      </c>
      <c r="C862" s="37" t="s">
        <v>1775</v>
      </c>
      <c r="D862" s="4" t="s">
        <v>5</v>
      </c>
      <c r="E862" s="4">
        <v>1</v>
      </c>
      <c r="F862" s="38">
        <v>11.4</v>
      </c>
      <c r="G862" s="5">
        <v>10</v>
      </c>
      <c r="H862" s="3">
        <f t="shared" si="35"/>
        <v>114</v>
      </c>
    </row>
    <row r="863" spans="1:8" x14ac:dyDescent="0.25">
      <c r="A863" s="2">
        <f t="shared" si="34"/>
        <v>860</v>
      </c>
      <c r="B863" s="42" t="s">
        <v>608</v>
      </c>
      <c r="C863" s="37" t="s">
        <v>1776</v>
      </c>
      <c r="D863" s="4" t="s">
        <v>5</v>
      </c>
      <c r="E863" s="4">
        <v>1</v>
      </c>
      <c r="F863" s="38">
        <v>7.14</v>
      </c>
      <c r="G863" s="5">
        <v>10</v>
      </c>
      <c r="H863" s="3">
        <f t="shared" si="35"/>
        <v>71.400000000000006</v>
      </c>
    </row>
    <row r="864" spans="1:8" x14ac:dyDescent="0.25">
      <c r="A864" s="2">
        <f t="shared" si="34"/>
        <v>861</v>
      </c>
      <c r="B864" s="42" t="s">
        <v>609</v>
      </c>
      <c r="C864" s="37" t="s">
        <v>1777</v>
      </c>
      <c r="D864" s="4" t="s">
        <v>5</v>
      </c>
      <c r="E864" s="4">
        <v>1</v>
      </c>
      <c r="F864" s="38">
        <v>28.86</v>
      </c>
      <c r="G864" s="5">
        <v>100</v>
      </c>
      <c r="H864" s="3">
        <f t="shared" si="35"/>
        <v>2886</v>
      </c>
    </row>
    <row r="865" spans="1:8" x14ac:dyDescent="0.25">
      <c r="A865" s="2">
        <f t="shared" si="34"/>
        <v>862</v>
      </c>
      <c r="B865" s="42" t="s">
        <v>610</v>
      </c>
      <c r="C865" s="37" t="s">
        <v>1778</v>
      </c>
      <c r="D865" s="4" t="s">
        <v>5</v>
      </c>
      <c r="E865" s="4">
        <v>1</v>
      </c>
      <c r="F865" s="38">
        <v>16.02</v>
      </c>
      <c r="G865" s="5">
        <v>100</v>
      </c>
      <c r="H865" s="3">
        <f t="shared" si="35"/>
        <v>1602</v>
      </c>
    </row>
    <row r="866" spans="1:8" x14ac:dyDescent="0.25">
      <c r="A866" s="2">
        <f t="shared" si="34"/>
        <v>863</v>
      </c>
      <c r="B866" s="42" t="s">
        <v>611</v>
      </c>
      <c r="C866" s="37" t="s">
        <v>1779</v>
      </c>
      <c r="D866" s="4" t="s">
        <v>5</v>
      </c>
      <c r="E866" s="4">
        <v>1</v>
      </c>
      <c r="F866" s="38">
        <v>12.06</v>
      </c>
      <c r="G866" s="5">
        <v>300</v>
      </c>
      <c r="H866" s="3">
        <f t="shared" si="35"/>
        <v>3618</v>
      </c>
    </row>
    <row r="867" spans="1:8" x14ac:dyDescent="0.25">
      <c r="A867" s="2">
        <f t="shared" si="34"/>
        <v>864</v>
      </c>
      <c r="B867" s="42" t="s">
        <v>612</v>
      </c>
      <c r="C867" s="37" t="s">
        <v>1780</v>
      </c>
      <c r="D867" s="4" t="s">
        <v>5</v>
      </c>
      <c r="E867" s="4">
        <v>1</v>
      </c>
      <c r="F867" s="38">
        <v>9.42</v>
      </c>
      <c r="G867" s="5">
        <v>100</v>
      </c>
      <c r="H867" s="3">
        <f t="shared" si="35"/>
        <v>942</v>
      </c>
    </row>
    <row r="868" spans="1:8" x14ac:dyDescent="0.25">
      <c r="A868" s="2">
        <f t="shared" si="34"/>
        <v>865</v>
      </c>
      <c r="B868" s="42" t="s">
        <v>613</v>
      </c>
      <c r="C868" s="37" t="s">
        <v>1781</v>
      </c>
      <c r="D868" s="4" t="s">
        <v>5</v>
      </c>
      <c r="E868" s="4">
        <v>1</v>
      </c>
      <c r="F868" s="38">
        <v>8.16</v>
      </c>
      <c r="G868" s="5">
        <v>10</v>
      </c>
      <c r="H868" s="3">
        <f t="shared" si="35"/>
        <v>81.599999999999994</v>
      </c>
    </row>
    <row r="869" spans="1:8" x14ac:dyDescent="0.25">
      <c r="A869" s="2">
        <f t="shared" si="34"/>
        <v>866</v>
      </c>
      <c r="B869" s="39" t="s">
        <v>891</v>
      </c>
      <c r="C869" s="37" t="s">
        <v>1782</v>
      </c>
      <c r="D869" s="4" t="s">
        <v>5</v>
      </c>
      <c r="E869" s="4">
        <v>1</v>
      </c>
      <c r="F869" s="38">
        <v>16.059999999999999</v>
      </c>
      <c r="G869" s="5">
        <v>10</v>
      </c>
      <c r="H869" s="3">
        <f t="shared" si="35"/>
        <v>160.6</v>
      </c>
    </row>
    <row r="870" spans="1:8" x14ac:dyDescent="0.25">
      <c r="A870" s="2">
        <f t="shared" si="34"/>
        <v>867</v>
      </c>
      <c r="B870" s="42" t="s">
        <v>614</v>
      </c>
      <c r="C870" s="37" t="s">
        <v>1783</v>
      </c>
      <c r="D870" s="4" t="s">
        <v>5</v>
      </c>
      <c r="E870" s="4">
        <v>1</v>
      </c>
      <c r="F870" s="38">
        <v>6.71</v>
      </c>
      <c r="G870" s="4">
        <v>10</v>
      </c>
      <c r="H870" s="3">
        <f t="shared" si="35"/>
        <v>67.099999999999994</v>
      </c>
    </row>
    <row r="871" spans="1:8" x14ac:dyDescent="0.25">
      <c r="A871" s="2">
        <f t="shared" si="34"/>
        <v>868</v>
      </c>
      <c r="B871" s="39" t="s">
        <v>615</v>
      </c>
      <c r="C871" s="37" t="s">
        <v>1784</v>
      </c>
      <c r="D871" s="4" t="s">
        <v>5</v>
      </c>
      <c r="E871" s="4">
        <v>1</v>
      </c>
      <c r="F871" s="38">
        <v>13.92</v>
      </c>
      <c r="G871" s="4">
        <v>10</v>
      </c>
      <c r="H871" s="3">
        <f t="shared" si="35"/>
        <v>139.19999999999999</v>
      </c>
    </row>
    <row r="872" spans="1:8" x14ac:dyDescent="0.25">
      <c r="A872" s="2">
        <f t="shared" si="34"/>
        <v>869</v>
      </c>
      <c r="B872" s="39" t="s">
        <v>616</v>
      </c>
      <c r="C872" s="37" t="s">
        <v>1785</v>
      </c>
      <c r="D872" s="4" t="s">
        <v>5</v>
      </c>
      <c r="E872" s="4">
        <v>1</v>
      </c>
      <c r="F872" s="38">
        <v>12.77</v>
      </c>
      <c r="G872" s="4">
        <v>3</v>
      </c>
      <c r="H872" s="3">
        <f t="shared" si="35"/>
        <v>38.31</v>
      </c>
    </row>
    <row r="873" spans="1:8" x14ac:dyDescent="0.25">
      <c r="A873" s="2">
        <f t="shared" si="34"/>
        <v>870</v>
      </c>
      <c r="B873" s="39" t="s">
        <v>617</v>
      </c>
      <c r="C873" s="37" t="s">
        <v>1786</v>
      </c>
      <c r="D873" s="2" t="s">
        <v>5</v>
      </c>
      <c r="E873" s="2">
        <v>1</v>
      </c>
      <c r="F873" s="38">
        <v>6.12</v>
      </c>
      <c r="G873" s="2">
        <v>3</v>
      </c>
      <c r="H873" s="3">
        <f t="shared" si="35"/>
        <v>18.36</v>
      </c>
    </row>
    <row r="874" spans="1:8" ht="25.5" x14ac:dyDescent="0.25">
      <c r="A874" s="2">
        <f t="shared" si="34"/>
        <v>871</v>
      </c>
      <c r="B874" s="39" t="s">
        <v>888</v>
      </c>
      <c r="C874" s="37" t="s">
        <v>1787</v>
      </c>
      <c r="D874" s="2" t="s">
        <v>5</v>
      </c>
      <c r="E874" s="2">
        <v>1</v>
      </c>
      <c r="F874" s="38">
        <v>83.67</v>
      </c>
      <c r="G874" s="2">
        <v>1</v>
      </c>
      <c r="H874" s="3">
        <f t="shared" si="35"/>
        <v>83.67</v>
      </c>
    </row>
    <row r="875" spans="1:8" ht="25.5" x14ac:dyDescent="0.25">
      <c r="A875" s="2">
        <f t="shared" si="34"/>
        <v>872</v>
      </c>
      <c r="B875" s="39" t="s">
        <v>889</v>
      </c>
      <c r="C875" s="37" t="s">
        <v>1788</v>
      </c>
      <c r="D875" s="2" t="s">
        <v>5</v>
      </c>
      <c r="E875" s="2">
        <v>1</v>
      </c>
      <c r="F875" s="38">
        <v>177.47</v>
      </c>
      <c r="G875" s="2">
        <v>1</v>
      </c>
      <c r="H875" s="3">
        <f t="shared" si="35"/>
        <v>177.47</v>
      </c>
    </row>
    <row r="876" spans="1:8" x14ac:dyDescent="0.25">
      <c r="A876" s="2">
        <f t="shared" si="34"/>
        <v>873</v>
      </c>
      <c r="B876" s="40" t="s">
        <v>829</v>
      </c>
      <c r="C876" s="37" t="s">
        <v>1789</v>
      </c>
      <c r="D876" s="2" t="s">
        <v>8</v>
      </c>
      <c r="E876" s="2">
        <v>1</v>
      </c>
      <c r="F876" s="38">
        <v>4.58</v>
      </c>
      <c r="G876" s="21">
        <v>20</v>
      </c>
      <c r="H876" s="3">
        <f t="shared" si="35"/>
        <v>91.6</v>
      </c>
    </row>
    <row r="877" spans="1:8" x14ac:dyDescent="0.25">
      <c r="A877" s="2">
        <f t="shared" si="34"/>
        <v>874</v>
      </c>
      <c r="B877" s="40" t="s">
        <v>830</v>
      </c>
      <c r="C877" s="37" t="s">
        <v>1790</v>
      </c>
      <c r="D877" s="2" t="s">
        <v>8</v>
      </c>
      <c r="E877" s="2">
        <v>1</v>
      </c>
      <c r="F877" s="38">
        <v>7.19</v>
      </c>
      <c r="G877" s="21">
        <v>20</v>
      </c>
      <c r="H877" s="3">
        <f t="shared" si="35"/>
        <v>143.80000000000001</v>
      </c>
    </row>
    <row r="878" spans="1:8" x14ac:dyDescent="0.25">
      <c r="A878" s="2">
        <f t="shared" si="34"/>
        <v>875</v>
      </c>
      <c r="B878" s="40" t="s">
        <v>900</v>
      </c>
      <c r="C878" s="37" t="s">
        <v>1791</v>
      </c>
      <c r="D878" s="2" t="s">
        <v>8</v>
      </c>
      <c r="E878" s="2">
        <v>1</v>
      </c>
      <c r="F878" s="38">
        <v>4.4000000000000004</v>
      </c>
      <c r="G878" s="21">
        <v>20</v>
      </c>
      <c r="H878" s="3">
        <f t="shared" si="35"/>
        <v>88</v>
      </c>
    </row>
    <row r="879" spans="1:8" ht="25.5" x14ac:dyDescent="0.25">
      <c r="A879" s="2">
        <f t="shared" si="34"/>
        <v>876</v>
      </c>
      <c r="B879" s="40" t="s">
        <v>831</v>
      </c>
      <c r="C879" s="37" t="s">
        <v>1792</v>
      </c>
      <c r="D879" s="2" t="s">
        <v>5</v>
      </c>
      <c r="E879" s="2">
        <v>1</v>
      </c>
      <c r="F879" s="38">
        <v>38.5</v>
      </c>
      <c r="G879" s="21">
        <v>5</v>
      </c>
      <c r="H879" s="3">
        <f t="shared" si="35"/>
        <v>192.5</v>
      </c>
    </row>
    <row r="880" spans="1:8" x14ac:dyDescent="0.25">
      <c r="A880" s="2">
        <f t="shared" si="34"/>
        <v>877</v>
      </c>
      <c r="B880" s="40" t="s">
        <v>911</v>
      </c>
      <c r="C880" s="37" t="s">
        <v>1793</v>
      </c>
      <c r="D880" s="2" t="s">
        <v>8</v>
      </c>
      <c r="E880" s="2">
        <v>1</v>
      </c>
      <c r="F880" s="38">
        <v>3.86</v>
      </c>
      <c r="G880" s="21">
        <v>1000</v>
      </c>
      <c r="H880" s="3">
        <f t="shared" si="35"/>
        <v>3860</v>
      </c>
    </row>
    <row r="881" spans="1:8" x14ac:dyDescent="0.25">
      <c r="A881" s="2">
        <f t="shared" si="34"/>
        <v>878</v>
      </c>
      <c r="B881" s="40" t="s">
        <v>912</v>
      </c>
      <c r="C881" s="37" t="s">
        <v>1794</v>
      </c>
      <c r="D881" s="2" t="s">
        <v>8</v>
      </c>
      <c r="E881" s="2">
        <v>1</v>
      </c>
      <c r="F881" s="38">
        <v>4.93</v>
      </c>
      <c r="G881" s="21">
        <v>20</v>
      </c>
      <c r="H881" s="3">
        <f t="shared" si="35"/>
        <v>98.6</v>
      </c>
    </row>
    <row r="882" spans="1:8" x14ac:dyDescent="0.25">
      <c r="A882" s="2">
        <f t="shared" si="34"/>
        <v>879</v>
      </c>
      <c r="B882" s="40" t="s">
        <v>913</v>
      </c>
      <c r="C882" s="37" t="s">
        <v>1795</v>
      </c>
      <c r="D882" s="2" t="s">
        <v>8</v>
      </c>
      <c r="E882" s="2">
        <v>1</v>
      </c>
      <c r="F882" s="38">
        <v>5.42</v>
      </c>
      <c r="G882" s="21">
        <v>1000</v>
      </c>
      <c r="H882" s="3">
        <f t="shared" si="35"/>
        <v>5420</v>
      </c>
    </row>
    <row r="883" spans="1:8" x14ac:dyDescent="0.25">
      <c r="A883" s="2">
        <f t="shared" si="34"/>
        <v>880</v>
      </c>
      <c r="B883" s="40" t="s">
        <v>914</v>
      </c>
      <c r="C883" s="37" t="s">
        <v>1796</v>
      </c>
      <c r="D883" s="2" t="s">
        <v>8</v>
      </c>
      <c r="E883" s="2">
        <v>1</v>
      </c>
      <c r="F883" s="38">
        <v>8.89</v>
      </c>
      <c r="G883" s="21">
        <v>20</v>
      </c>
      <c r="H883" s="3">
        <f t="shared" si="35"/>
        <v>177.8</v>
      </c>
    </row>
    <row r="884" spans="1:8" x14ac:dyDescent="0.25">
      <c r="A884" s="2">
        <f t="shared" si="34"/>
        <v>881</v>
      </c>
      <c r="B884" s="40" t="s">
        <v>915</v>
      </c>
      <c r="C884" s="37" t="s">
        <v>1797</v>
      </c>
      <c r="D884" s="2" t="s">
        <v>8</v>
      </c>
      <c r="E884" s="2">
        <v>1</v>
      </c>
      <c r="F884" s="38">
        <v>13.29</v>
      </c>
      <c r="G884" s="21">
        <v>20</v>
      </c>
      <c r="H884" s="3">
        <f t="shared" si="35"/>
        <v>265.8</v>
      </c>
    </row>
    <row r="885" spans="1:8" x14ac:dyDescent="0.25">
      <c r="A885" s="2">
        <f t="shared" si="34"/>
        <v>882</v>
      </c>
      <c r="B885" s="40" t="s">
        <v>916</v>
      </c>
      <c r="C885" s="37" t="s">
        <v>1798</v>
      </c>
      <c r="D885" s="2" t="s">
        <v>8</v>
      </c>
      <c r="E885" s="2">
        <v>1</v>
      </c>
      <c r="F885" s="38">
        <v>18.32</v>
      </c>
      <c r="G885" s="21">
        <v>20</v>
      </c>
      <c r="H885" s="3">
        <f t="shared" si="35"/>
        <v>366.4</v>
      </c>
    </row>
    <row r="886" spans="1:8" x14ac:dyDescent="0.25">
      <c r="A886" s="2">
        <f t="shared" si="34"/>
        <v>883</v>
      </c>
      <c r="B886" s="40" t="s">
        <v>898</v>
      </c>
      <c r="C886" s="37" t="s">
        <v>1799</v>
      </c>
      <c r="D886" s="2" t="s">
        <v>8</v>
      </c>
      <c r="E886" s="2">
        <v>1</v>
      </c>
      <c r="F886" s="38">
        <v>29.12</v>
      </c>
      <c r="G886" s="21">
        <v>200</v>
      </c>
      <c r="H886" s="3">
        <f t="shared" si="35"/>
        <v>5824</v>
      </c>
    </row>
    <row r="887" spans="1:8" x14ac:dyDescent="0.25">
      <c r="A887" s="2">
        <f t="shared" si="34"/>
        <v>884</v>
      </c>
      <c r="B887" s="40" t="s">
        <v>899</v>
      </c>
      <c r="C887" s="37" t="s">
        <v>1800</v>
      </c>
      <c r="D887" s="2" t="s">
        <v>8</v>
      </c>
      <c r="E887" s="2">
        <v>1</v>
      </c>
      <c r="F887" s="38">
        <v>45.87</v>
      </c>
      <c r="G887" s="21">
        <v>20</v>
      </c>
      <c r="H887" s="3">
        <f t="shared" si="35"/>
        <v>917.4</v>
      </c>
    </row>
    <row r="888" spans="1:8" x14ac:dyDescent="0.25">
      <c r="A888" s="2">
        <f t="shared" si="34"/>
        <v>885</v>
      </c>
      <c r="B888" s="40" t="s">
        <v>901</v>
      </c>
      <c r="C888" s="37" t="s">
        <v>1801</v>
      </c>
      <c r="D888" s="2" t="s">
        <v>8</v>
      </c>
      <c r="E888" s="2">
        <v>1</v>
      </c>
      <c r="F888" s="38">
        <v>6.79</v>
      </c>
      <c r="G888" s="21">
        <v>20</v>
      </c>
      <c r="H888" s="3">
        <f t="shared" si="35"/>
        <v>135.80000000000001</v>
      </c>
    </row>
    <row r="889" spans="1:8" x14ac:dyDescent="0.25">
      <c r="A889" s="2">
        <f t="shared" si="34"/>
        <v>886</v>
      </c>
      <c r="B889" s="40" t="s">
        <v>902</v>
      </c>
      <c r="C889" s="37" t="s">
        <v>1802</v>
      </c>
      <c r="D889" s="2" t="s">
        <v>8</v>
      </c>
      <c r="E889" s="2">
        <v>1</v>
      </c>
      <c r="F889" s="38">
        <v>8.0399999999999991</v>
      </c>
      <c r="G889" s="21">
        <v>20</v>
      </c>
      <c r="H889" s="3">
        <f t="shared" si="35"/>
        <v>160.80000000000001</v>
      </c>
    </row>
    <row r="890" spans="1:8" x14ac:dyDescent="0.25">
      <c r="A890" s="2">
        <f t="shared" si="34"/>
        <v>887</v>
      </c>
      <c r="B890" s="40" t="s">
        <v>903</v>
      </c>
      <c r="C890" s="37" t="s">
        <v>1803</v>
      </c>
      <c r="D890" s="2" t="s">
        <v>8</v>
      </c>
      <c r="E890" s="2">
        <v>1</v>
      </c>
      <c r="F890" s="38">
        <v>8.6999999999999993</v>
      </c>
      <c r="G890" s="21">
        <v>20</v>
      </c>
      <c r="H890" s="3">
        <f t="shared" si="35"/>
        <v>174</v>
      </c>
    </row>
    <row r="891" spans="1:8" x14ac:dyDescent="0.25">
      <c r="A891" s="2">
        <f t="shared" si="34"/>
        <v>888</v>
      </c>
      <c r="B891" s="40" t="s">
        <v>904</v>
      </c>
      <c r="C891" s="37" t="s">
        <v>1804</v>
      </c>
      <c r="D891" s="2" t="s">
        <v>8</v>
      </c>
      <c r="E891" s="2">
        <v>1</v>
      </c>
      <c r="F891" s="38">
        <v>12.67</v>
      </c>
      <c r="G891" s="21">
        <v>20</v>
      </c>
      <c r="H891" s="3">
        <f t="shared" si="35"/>
        <v>253.4</v>
      </c>
    </row>
    <row r="892" spans="1:8" x14ac:dyDescent="0.25">
      <c r="A892" s="2">
        <f t="shared" si="34"/>
        <v>889</v>
      </c>
      <c r="B892" s="40" t="s">
        <v>905</v>
      </c>
      <c r="C892" s="37" t="s">
        <v>1805</v>
      </c>
      <c r="D892" s="2" t="s">
        <v>8</v>
      </c>
      <c r="E892" s="2">
        <v>1</v>
      </c>
      <c r="F892" s="38">
        <v>17.98</v>
      </c>
      <c r="G892" s="21">
        <v>20</v>
      </c>
      <c r="H892" s="3">
        <f t="shared" si="35"/>
        <v>359.6</v>
      </c>
    </row>
    <row r="893" spans="1:8" x14ac:dyDescent="0.25">
      <c r="A893" s="2">
        <f t="shared" si="34"/>
        <v>890</v>
      </c>
      <c r="B893" s="40" t="s">
        <v>906</v>
      </c>
      <c r="C893" s="37" t="s">
        <v>1806</v>
      </c>
      <c r="D893" s="2" t="s">
        <v>8</v>
      </c>
      <c r="E893" s="2">
        <v>1</v>
      </c>
      <c r="F893" s="38">
        <v>26.13</v>
      </c>
      <c r="G893" s="21">
        <v>20</v>
      </c>
      <c r="H893" s="3">
        <f t="shared" si="35"/>
        <v>522.6</v>
      </c>
    </row>
    <row r="894" spans="1:8" x14ac:dyDescent="0.25">
      <c r="A894" s="2">
        <f t="shared" si="34"/>
        <v>891</v>
      </c>
      <c r="B894" s="40" t="s">
        <v>907</v>
      </c>
      <c r="C894" s="37" t="s">
        <v>1807</v>
      </c>
      <c r="D894" s="2" t="s">
        <v>8</v>
      </c>
      <c r="E894" s="2">
        <v>1</v>
      </c>
      <c r="F894" s="38">
        <v>39.42</v>
      </c>
      <c r="G894" s="21">
        <v>20</v>
      </c>
      <c r="H894" s="3">
        <f t="shared" si="35"/>
        <v>788.4</v>
      </c>
    </row>
    <row r="895" spans="1:8" x14ac:dyDescent="0.25">
      <c r="A895" s="2">
        <f t="shared" si="34"/>
        <v>892</v>
      </c>
      <c r="B895" s="40" t="s">
        <v>908</v>
      </c>
      <c r="C895" s="37" t="s">
        <v>1808</v>
      </c>
      <c r="D895" s="2" t="s">
        <v>8</v>
      </c>
      <c r="E895" s="2">
        <v>1</v>
      </c>
      <c r="F895" s="38">
        <v>57.98</v>
      </c>
      <c r="G895" s="21">
        <v>20</v>
      </c>
      <c r="H895" s="3">
        <f t="shared" si="35"/>
        <v>1159.5999999999999</v>
      </c>
    </row>
    <row r="896" spans="1:8" x14ac:dyDescent="0.25">
      <c r="A896" s="2">
        <f t="shared" si="34"/>
        <v>893</v>
      </c>
      <c r="B896" s="39" t="s">
        <v>909</v>
      </c>
      <c r="C896" s="37" t="s">
        <v>1809</v>
      </c>
      <c r="D896" s="2" t="s">
        <v>8</v>
      </c>
      <c r="E896" s="2">
        <v>1</v>
      </c>
      <c r="F896" s="38">
        <v>1.42</v>
      </c>
      <c r="G896" s="21">
        <v>1000</v>
      </c>
      <c r="H896" s="3">
        <f t="shared" si="35"/>
        <v>1420</v>
      </c>
    </row>
    <row r="897" spans="1:8" x14ac:dyDescent="0.25">
      <c r="A897" s="2">
        <f t="shared" si="34"/>
        <v>894</v>
      </c>
      <c r="B897" s="39" t="s">
        <v>910</v>
      </c>
      <c r="C897" s="37" t="s">
        <v>1810</v>
      </c>
      <c r="D897" s="2" t="s">
        <v>8</v>
      </c>
      <c r="E897" s="2">
        <v>1</v>
      </c>
      <c r="F897" s="38">
        <v>1.89</v>
      </c>
      <c r="G897" s="21">
        <v>1000</v>
      </c>
      <c r="H897" s="3">
        <f t="shared" si="35"/>
        <v>1890</v>
      </c>
    </row>
    <row r="898" spans="1:8" ht="26.25" thickBot="1" x14ac:dyDescent="0.3">
      <c r="A898" s="24"/>
      <c r="B898" s="32"/>
      <c r="C898" s="25"/>
      <c r="D898" s="25"/>
      <c r="E898" s="25"/>
      <c r="F898" s="26"/>
      <c r="G898" s="20" t="s">
        <v>501</v>
      </c>
      <c r="H898" s="19">
        <f>SUM(H4:H897)</f>
        <v>406097.55999999982</v>
      </c>
    </row>
    <row r="899" spans="1:8" ht="26.25" thickBot="1" x14ac:dyDescent="0.3">
      <c r="A899" s="27"/>
      <c r="B899" s="33"/>
      <c r="C899" s="28"/>
      <c r="D899" s="28"/>
      <c r="E899" s="28"/>
      <c r="F899" s="29"/>
      <c r="G899" s="8" t="s">
        <v>438</v>
      </c>
      <c r="H899" s="9">
        <f>H898*0.23</f>
        <v>93402.43879999996</v>
      </c>
    </row>
    <row r="900" spans="1:8" ht="26.25" thickBot="1" x14ac:dyDescent="0.3">
      <c r="A900" s="27"/>
      <c r="B900" s="33"/>
      <c r="C900" s="28"/>
      <c r="D900" s="28"/>
      <c r="E900" s="28"/>
      <c r="F900" s="29"/>
      <c r="G900" s="14" t="s">
        <v>500</v>
      </c>
      <c r="H900" s="13">
        <f>SUM(H898:H899)</f>
        <v>499499.99879999977</v>
      </c>
    </row>
    <row r="901" spans="1:8" x14ac:dyDescent="0.25">
      <c r="A901" s="10"/>
      <c r="B901" s="34"/>
      <c r="C901" s="16"/>
      <c r="D901" s="10"/>
      <c r="E901" s="10"/>
      <c r="F901" s="11"/>
      <c r="G901" s="12"/>
      <c r="H901" s="12"/>
    </row>
    <row r="902" spans="1:8" x14ac:dyDescent="0.25">
      <c r="A902" s="10"/>
      <c r="B902" s="34"/>
      <c r="C902" s="16"/>
      <c r="D902" s="10"/>
      <c r="E902" s="10"/>
      <c r="F902" s="11"/>
      <c r="G902" s="12"/>
      <c r="H902" s="12"/>
    </row>
    <row r="903" spans="1:8" x14ac:dyDescent="0.25">
      <c r="A903" s="10"/>
      <c r="B903" s="34"/>
      <c r="C903" s="16"/>
      <c r="D903" s="10"/>
      <c r="E903" s="10"/>
      <c r="F903" s="11"/>
      <c r="G903" s="12"/>
      <c r="H903" s="12"/>
    </row>
    <row r="904" spans="1:8" x14ac:dyDescent="0.25">
      <c r="A904" s="10"/>
      <c r="B904" s="34"/>
      <c r="C904" s="16"/>
      <c r="D904" s="10"/>
      <c r="E904" s="10"/>
      <c r="F904" s="11"/>
      <c r="G904" s="12"/>
      <c r="H904" s="12"/>
    </row>
    <row r="905" spans="1:8" x14ac:dyDescent="0.25">
      <c r="A905" s="10"/>
      <c r="B905" s="34"/>
      <c r="C905" s="16"/>
      <c r="D905" s="10"/>
      <c r="E905" s="10"/>
      <c r="F905" s="11"/>
      <c r="G905" s="12"/>
      <c r="H905" s="12"/>
    </row>
    <row r="906" spans="1:8" x14ac:dyDescent="0.25">
      <c r="A906" s="6" t="s">
        <v>440</v>
      </c>
      <c r="D906" s="49" t="s">
        <v>519</v>
      </c>
      <c r="E906" s="49"/>
      <c r="F906" s="49"/>
      <c r="G906" s="49"/>
      <c r="H906" s="23"/>
    </row>
    <row r="907" spans="1:8" x14ac:dyDescent="0.25">
      <c r="A907" s="6" t="s">
        <v>482</v>
      </c>
      <c r="B907" s="35"/>
      <c r="C907" s="22"/>
      <c r="D907" s="48" t="s">
        <v>439</v>
      </c>
      <c r="E907" s="48"/>
      <c r="F907" s="48"/>
      <c r="G907" s="48"/>
      <c r="H907"/>
    </row>
    <row r="908" spans="1:8" x14ac:dyDescent="0.25">
      <c r="B908" s="35"/>
      <c r="C908" s="22"/>
      <c r="D908" s="48" t="s">
        <v>515</v>
      </c>
      <c r="E908" s="48"/>
      <c r="F908" s="48"/>
      <c r="G908" s="48"/>
      <c r="H908"/>
    </row>
  </sheetData>
  <mergeCells count="4">
    <mergeCell ref="D907:G907"/>
    <mergeCell ref="D908:G908"/>
    <mergeCell ref="D906:G906"/>
    <mergeCell ref="A1:H1"/>
  </mergeCells>
  <printOptions horizontalCentered="1"/>
  <pageMargins left="0.25" right="0.25" top="0.75" bottom="0.75" header="0.3" footer="0.3"/>
  <pageSetup paperSize="9" scale="66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2025-03-31T08:07:22Z</dcterms:modified>
</cp:coreProperties>
</file>