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.litwinczuk\Desktop\"/>
    </mc:Choice>
  </mc:AlternateContent>
  <xr:revisionPtr revIDLastSave="0" documentId="13_ncr:1_{2184ED53-00AD-4473-8289-F570F55BDD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_34768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J25" i="1"/>
  <c r="K25" i="1" s="1"/>
  <c r="G41" i="1"/>
  <c r="G40" i="1"/>
  <c r="G43" i="1"/>
  <c r="G42" i="1"/>
  <c r="J72" i="1"/>
  <c r="K72" i="1" s="1"/>
  <c r="J75" i="1"/>
  <c r="K75" i="1" s="1"/>
  <c r="J74" i="1"/>
  <c r="K74" i="1" s="1"/>
  <c r="J73" i="1"/>
  <c r="K73" i="1" s="1"/>
  <c r="J71" i="1"/>
  <c r="K71" i="1" s="1"/>
  <c r="J70" i="1"/>
  <c r="K70" i="1" s="1"/>
  <c r="J69" i="1"/>
  <c r="K69" i="1"/>
  <c r="J68" i="1"/>
  <c r="K68" i="1"/>
  <c r="J67" i="1"/>
  <c r="K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G71" i="1"/>
  <c r="G70" i="1"/>
  <c r="G69" i="1"/>
  <c r="G75" i="1"/>
  <c r="G74" i="1"/>
  <c r="G73" i="1"/>
  <c r="G72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J77" i="1" l="1"/>
  <c r="K77" i="1"/>
  <c r="K3" i="1" s="1"/>
  <c r="J3" i="1" l="1"/>
  <c r="J23" i="1"/>
  <c r="K23" i="1"/>
</calcChain>
</file>

<file path=xl/sharedStrings.xml><?xml version="1.0" encoding="utf-8"?>
<sst xmlns="http://schemas.openxmlformats.org/spreadsheetml/2006/main" count="306" uniqueCount="185">
  <si>
    <t>J.m.</t>
  </si>
  <si>
    <t>but</t>
  </si>
  <si>
    <t>kan</t>
  </si>
  <si>
    <t>psz</t>
  </si>
  <si>
    <t>szt</t>
  </si>
  <si>
    <t>wor</t>
  </si>
  <si>
    <t>pud</t>
  </si>
  <si>
    <t>krt</t>
  </si>
  <si>
    <t>1.</t>
  </si>
  <si>
    <t>2.</t>
  </si>
  <si>
    <t>3.</t>
  </si>
  <si>
    <t>4.</t>
  </si>
  <si>
    <t>5.</t>
  </si>
  <si>
    <t>6.</t>
  </si>
  <si>
    <t>7.</t>
  </si>
  <si>
    <t>9.</t>
  </si>
  <si>
    <t>11.</t>
  </si>
  <si>
    <t>12.</t>
  </si>
  <si>
    <t>13.</t>
  </si>
  <si>
    <t>14.</t>
  </si>
  <si>
    <t>16.</t>
  </si>
  <si>
    <t>18.</t>
  </si>
  <si>
    <t>20.</t>
  </si>
  <si>
    <t>21.</t>
  </si>
  <si>
    <t>22.</t>
  </si>
  <si>
    <t>23.</t>
  </si>
  <si>
    <t>25.</t>
  </si>
  <si>
    <t>29.</t>
  </si>
  <si>
    <t>31.</t>
  </si>
  <si>
    <t>33.</t>
  </si>
  <si>
    <t>34.</t>
  </si>
  <si>
    <t>35.</t>
  </si>
  <si>
    <t>36.</t>
  </si>
  <si>
    <t>37.</t>
  </si>
  <si>
    <t>39.</t>
  </si>
  <si>
    <t>41.</t>
  </si>
  <si>
    <t>43.</t>
  </si>
  <si>
    <t>44.</t>
  </si>
  <si>
    <t>45.</t>
  </si>
  <si>
    <t>47.</t>
  </si>
  <si>
    <t>8.</t>
  </si>
  <si>
    <t>10.</t>
  </si>
  <si>
    <t>15.</t>
  </si>
  <si>
    <t>17.</t>
  </si>
  <si>
    <t>19.</t>
  </si>
  <si>
    <t>24.</t>
  </si>
  <si>
    <t>26.</t>
  </si>
  <si>
    <t>28.</t>
  </si>
  <si>
    <t>30.</t>
  </si>
  <si>
    <t>32.</t>
  </si>
  <si>
    <t>38.</t>
  </si>
  <si>
    <t>40.</t>
  </si>
  <si>
    <t>42.</t>
  </si>
  <si>
    <t>46.1.</t>
  </si>
  <si>
    <t>46.2.</t>
  </si>
  <si>
    <t>46.3.</t>
  </si>
  <si>
    <t>27.1.</t>
  </si>
  <si>
    <t>27.2.</t>
  </si>
  <si>
    <t>27.3.</t>
  </si>
  <si>
    <t>Środek do czyszczenia i pielęgnacji podłóg na bazie mydła z naturalnego oleju kokosowego. Chroni podłogę przed wypłukiwaniem składników zabezpieczających i pozostawia warstwę ochronną. Produkt o właściwościach antystatycznych. Zmniejszający ryzyko poślizgnięcia się, zgodnie z normą DIN 18032-2 lub równoważną. Nadaje się do ręcznego i maszynowego mycia podłóg. Koncentrat do rozcieńczenia, z 1 l można przygotować 400 l roztworu roboczego. Niesklasyfikowany jako mieszanina niebezpieczna według rozporządzenia CLP. Nie zawiera składników uważanych albo za trwałe, podlegające bioakumulacji i toksyczne, albo bardzo trwałe i podlegające bardzo silnej bioakumulacji na poziomie 0,1% bądź powyżej. Wartość pH koncentratu: 7,5-8.</t>
  </si>
  <si>
    <t xml:space="preserve">Środek do czyszczenia podłóg i powierzchni ponadpodłogowych o przyjemnym zapachu. Koncentrat do rozcieńczenia, z 1 l można przygotować 400 l roztworu roboczego. Zawiera w składzie cukrowe środki powierzchniowo czynne oraz mydło. Nie jest substancją lub mieszaniną niebezpieczną zgodnie z rozporządzeniem (WE) 1272/2008-produkt bez piktogramów o niebezpieczeństwie dla środowiska i człowieka, wolny od klasyfikacji CLP. Wartość pH koncentratu: 8-8,5. </t>
  </si>
  <si>
    <t xml:space="preserve">Środek do czyszczenia podłóg i powierzchni ponadpodłogowych o przyjemnym zapachu. Koncentrat do rozcieńczenia, z 1l można przygotować 400 l roztworu roboczego. Zawiera w składzie cukrowe środki powierzchniowo czynne oraz mydło. Nie jest substancją lub mieszaniną niebezpieczną zgodnie z rozporządzeniem (WE) 1272/2008-produkt bez piktogramów o niebezpieczeństwie dla środowiska i człowieka, wolny od klasyfikacji CLP. Wartość pH koncentratu: 8-8,5. </t>
  </si>
  <si>
    <t xml:space="preserve">Środek do pielęgnacji i intensywnego czyszczenia w przemyśle. Zastosowanie uniwersalne na wszystkich materiałach, nawierzchniach, posadzkach i maszynach odpornych na działanie wody. Rozpuszcza mocne zabrudzenia olejowo-tłuszczowe powstałe na nawierzchniach i posadzkach podłogowych. Do mycia ręcznego i maszynowego. pH 10-11. Dozowanie przy myciu bieżącym ręcznym 50-100 ml oraz 50-200 ml przy myciu maszynowym. </t>
  </si>
  <si>
    <r>
      <t>Długotrwała emulsja pielęgnacyjna o wysokim połysku. O ekstremalnej trwałości i właściwościach antypoślizgowych zgodnie z normą DIN 51131 lub równoważną. Wysoce odporna na zabrudzenia, nawet przy najwyższym natężeniu ruchu. Wartość pH produktu 8-9. Nie jest substancją lub mieszaniną niebezpieczną zgodnie z rozporządzeniem (WE) 1272/2008-produkt bez piktogramów o niebezpieczeństwie dla środowiska i człowieka, wolny od klasyfikacji CLP. Wydajność ok. 2l/100m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. </t>
    </r>
  </si>
  <si>
    <t xml:space="preserve">Silny środek usuwający powłoki do podłóg odpornych na środki alkaliczne. Usuwający stare warstwy wosku i polimerów z podłóg odpornych na działalnie środków zasadowych. Środek niskopieniący, nadający się do stosowania w szorowarkach automatycznych. Nadający się do mycia maszynowego w stężeniach od 30 do 50 ml na 1 litr wody. Wartość pH koncentratu: 13-13,5. </t>
  </si>
  <si>
    <t>Gotowy do użycia środek do mycia grilli, pieców, blach do pieczenia, taśm transportowych, narzędzi, maszyn. Usuwa bez trudu przywarty tłuszcz, pozostałości po pieczeniu i smażeniu, nadaje się do powierzchni ze stali nierdzewnej, tworzywa, kamienia i porcelany. pH 13-13,5. Ze spryskiwaczem</t>
  </si>
  <si>
    <t>Gotowy do użycia środek do usuwania tłustych zabrudzeń pochodzenia organicznego lub roślinnego z powierzchni kuchennych: blatów kuchennych, szafek, kuchenek, wyciagów wentylacyjnych, okapów, płytek, sprzetu agd oraz innego wyposażenia kuchni. Dopuszczony do powierzchni majacych kontakt z żywnością ,ph ok.12,5, nie rysuje powierzchni. Ze spryskiwaczem</t>
  </si>
  <si>
    <t xml:space="preserve">Środek do mycia wszystkich powierzchni wodoodpornych, o właściwościach koncentratu, na bazie alkoholu; skuteczny w niskich stężeniach, szybko wysychający bez pozostawiania smug; nie wymagający spłukiwania; usuwający tłuste ślady, np. ślady palców; pozostawiający połysk, pracujący w stężeniu roboczym od 0,25%. Nadający się do wszelkiego  typu powierzchni wodoodpornych, w tym m.in. kamiennych i gumowych. Zawierający kwas oleinowy, cukrowe środki powierzchniowo czynne; nadający się do mycia ręcznego i do maszyn szorująco-zbierających. Wartość pH 8-9. Wolny od CLP. </t>
  </si>
  <si>
    <t xml:space="preserve">Środek do mycia wszystkich powierzchni wodoodpornych, o właściwościach koncentratu , na bazie alkoholu ; skuteczny w niskich stężeniach, szybko wysychający bez pozostawiania smug; nie wymagający spłukiwania; usuwający tłuste ślady - np. ślady palców; pozostawiający połysk, pracujący w stężeniu roboczym od 0,25%. Nadający  się do wszelkiego typu powierzchni wodoodpornych, w tym m. in. kamiennych, gumowych. Zawierający kwas oleinowy, cukrowe środki powierzchniowo czynne; nadający się do mycia ręcznego i do maszyn szorująco-zbierających. Wartość PH 8-9.  Wolny od CLP.Opakowania 5 L. </t>
  </si>
  <si>
    <r>
      <t>Spray do czyszczenia i pielęgnacji różnych powierzchni: drewna, plastiku, szkła, płyt MDF. Skutecznie usuwa brud i kurz, oraz chroni i zabezpiecza przed jego ponownym osadzaniem się. Pozostawia przyjemny zapach.</t>
    </r>
    <r>
      <rPr>
        <b/>
        <sz val="10"/>
        <rFont val="Arial Narrow"/>
        <family val="2"/>
        <charset val="238"/>
      </rPr>
      <t xml:space="preserve"> </t>
    </r>
  </si>
  <si>
    <r>
      <t>Uniwersalny środek do szyb, luster, tworzyw sztucznych, komputerów. Bezpieczny dla monitorów LCD. Produkt w formie pianki w metalowej puszce.  PH 8-8,5.</t>
    </r>
    <r>
      <rPr>
        <b/>
        <sz val="10"/>
        <rFont val="Arial Narrow"/>
        <family val="2"/>
        <charset val="238"/>
      </rPr>
      <t xml:space="preserve"> </t>
    </r>
  </si>
  <si>
    <t xml:space="preserve">Środek do odplamiania wszystkich, odpornych na działanie rozpuszczalników powierzchni i nawierzchni testylnych, dywanów oraz mebli tapicerowanych o trwałym kolorze. Usuwa zabrudzenia nie rozpuszczalne w wodzie. Usuwa gumę do żucia, kleje, lakier, smołę i bitumen, tusz z kopiarki i pieczątek, wosk ze świec. Do usuwania resztek etykiet. środek na bazie naturalnych składników. </t>
  </si>
  <si>
    <t>Środek do pielęgnacji  stali szlachetnej.
Do użycia na powierzchnie ze stali nierdzewnej. Łatwo i skutecznie usuwa odciski palców, smugi i plamy. Pozwala uniknąć powtórnego osadzania się zabrudzeń. Odpowiedni także do pielęgnacji zamków, zawiasów ,przegubów.
Składniki: &lt;5% niejonowe środki powierzchniowo czynne, &gt;30% węglowodory alifatyczne (bardzo czysty olej mineralny zgodny z wymaganiami przemysłu spożywczego i farmaceutycznego). Produkt nie jest klasyfikowany jako niebezpieczny.</t>
  </si>
  <si>
    <t xml:space="preserve">Środek do codziennego i gruntownego mycia sanitariatów na bazie kwasu amidosiarkowego i cytrynowego, o właściwościach żelu, nadający się do wszystkich powierzchni odpornych na działanie kwasów, armatury i ceramiki; Posiadający  długotrwały zapach, kolor czerwony, zawiera inhibitory korozji. Stężenie robocze od 0,125%, pH 0-0,5. gęstość min.1,06 g/cm3. </t>
  </si>
  <si>
    <t xml:space="preserve">Środek do codziennego i gruntownego mycia sanitariatów na bazie kwasu amidosiarkowego i cytrynowego, o właściwościach żelu, nadający się do wszystkich powierzchni odpornych na działanie kwasów, armatury i ceramiki; Posiadający  długotrwały zapach, kolor czerwony, zawiera inhibitory korozji. Stężenie robocze od 0,125%, pH 0-0,5. gęstość min. 1,06 g/cm3. </t>
  </si>
  <si>
    <t xml:space="preserve">Żel na bazie podhlorynu sodu czyszcząco-dezynfekujący do sanitariatów o szerokim spektrum działania. Produkt biobójczy. Gotowy do użycia lub do rozcieńczania przy dużych powierzchniach. Produkt do użytku profesjonalnego. PH koncentratu 12-13. Gęstość min 1,06g/cm3. </t>
  </si>
  <si>
    <t xml:space="preserve">Skoncentrowany preparat do mycia i czyszczenia basenów i urządzeń sanitarnych typu pisuary, muszle, umywalki, armatury. Wodny, kwasowy środek czyszczący, o pH 0,5-1,0,  na bazie  anionowych i niejonowych  związków powierzchniowo czynnych oraz kwasu fosforowego. Skutecznie i samoistnie usuwa kamień wodny, osady wapienne, osady z mydła, rdzę oraz pozostałości cementu. Przeznaczony również do mycia maszynowego jak i stosowania w urządzeniach pianotwórczych. Koncentrat do rozcieńczenia, z 1 l można przygotować do 100 l roztworu roboczego. Gęstość min. 1,15 gr/cm3.  </t>
  </si>
  <si>
    <t xml:space="preserve">Preparat o żelowej konsystencji do mycia muszli klozetowych, pisuarów, wanien zlewów, zlewów metalowych. Gęstość min. 1,06 gc/m3.PH 0,5-1,5. </t>
  </si>
  <si>
    <t xml:space="preserve">Mleczko o gęstej konsystencji przeznaczone do czyszczenia wszelkich twardych, zmywalnych powierzchni, a przede wszystkim do usuwania uporczywych plam i tłustych zabrudzeń oraz rdzy. Jednocześnie zapewniające ochronę czyszczonej powierzchni, stosowane zarówno w kuchni, łazience itp. Do stosowania z woda ciepłą i zimną. </t>
  </si>
  <si>
    <t xml:space="preserve">Proszek do szorowania urządzeń kuchennych i sanitarnych. Zawierający w swoim składzie mączkę dolomitową. </t>
  </si>
  <si>
    <t>Środek do czyszczenia szyb, okien i luster, zarówno w pomieszczeniach jak i na zewnątrz. Delikatny dla skóry. Szybko usuwający zabrudzenia, tłuszcz i osady z nikotyny, z każdego typu szklanych powierzchni i luster. Produkt o właściwościach szybkoschnących, nie pozostawiający zacieków. Zachowujący pierwotny połysk powierzchni. Gotowy do użycia. Mieszanina nie zawiera składników uważanych albo za trwałe, podlegające bioakumulacji i toksyczne, albo bardzo trwałe i podlegające bardzo silnej bioakumulacji (vPvB) na poziomie 0,1% bądź powyżej. Wartość pH 7-7,5. Nie jest substancją lub mieszaniną niebezpieczną zgodnie z rozporządzeniem (WE) 1272/2008 - produkt bez piktogramów  o niebezpieczeństwie dla środowiska i człowieka, wolny od klasyfikacji CLP. Ze spryskiwaczem.</t>
  </si>
  <si>
    <t>Środek do czyszczenia szyb, okien i luster, zarówno w pomieszczeniach jak i na zewnątrz. Delikatny dla skóry. Szybko usuwający zabrudzenia, tłuszcz i osady z nikotyny, z każdego typu szklanych powierzchni i luster. Produkt o właściwościach szybkoschnących, nie pozostawiający zacieków. Zachowujący pierwotny połysk powierzchni. Gotowy do użycia. Mieszanina nie zawiera składników uważanych albo za trwałe, podlegające bioakumulacji i toksyczne, albo bardzo trwałe i podlegające bardzo silnej bioakumulacji (vPvB) na poziomie 0,1% bądź powyżej. Wartość pH 7-7,5. Nie jest substancją lub mieszaniną niebezpieczną zgodnie z rozporządzeniem (WE) 1272/2008 - produkt bez piktogramów  o niebezpieczeństwie dla środowiska i człowieka, wolny od klasyfikacji CLP.</t>
  </si>
  <si>
    <t xml:space="preserve">Środek do neutralizacji nieprzyjemnych zapachów. Zawiera kultury bakterii i związki powierzchniowo czynne. Pozwala usunąć plamy i niechciane zapachy z wykładzin dywanowych, jak również pisuarów, muszli klozetowych, śmietników,odpływów podłogowych i płytek ceramicznych. Produkt do stosowania w koncentracie jak również w rozcieńczeniu. Nie jest sklasyfikowany jako niebezpieczny. PH 9,5-10,5. </t>
  </si>
  <si>
    <t xml:space="preserve">Kapsułki do mycia naczyń w zmywarkach, które usuwają zabrudzenia i tłuszcz oraz dodatkowo nabłyszczają. Wspomagają płukanie i zapobiegają powstawaniu nalotu na naczyniach. Ulegają biodegradacji.  Umożliwiają skuteczne mycie naczyń w niskich temperaturach (od 55°C). </t>
  </si>
  <si>
    <t xml:space="preserve">Sól do zmywarek zmiekczająca wodę, zapobiegająca tworzeniu się osadów. </t>
  </si>
  <si>
    <t xml:space="preserve">Środek myjący do zmywarek w postaci proszku usuwający przypieczone i przyschnięte zabrudzenia. </t>
  </si>
  <si>
    <t xml:space="preserve">Płyn nabłyszczający do zmywarek. </t>
  </si>
  <si>
    <t>Skoncentrowany płyn do mycia naczyń, łagodny dla skóry rąk, przetestowany dermatologicznie, pH neutralne dla skóry Gęstość min 1,03 g/cm3. Z dozownikiem.</t>
  </si>
  <si>
    <t xml:space="preserve">Preparat do ekstrakcyjnego czyszczenia wykładzin podłogowych i dywanów oraz mebli tapicerowanych. Dzięki specjalnej kompozycji aktywnych środków zwilżających oraz emulgujących skutecznie czyści dywany i wykładziny. Preparat pozostawia delikatną powłokę zabezpieczającą. Neutralizuje nieprzyjemne zapachy, pozostawiając długo utrzymujący się świeży zapach. Produkt nie jest sklasyfikowany jako niebezpieczny. </t>
  </si>
  <si>
    <t>Gotowy do użycia preparat w postaci sprayu do usuwania plam z wykładzin podłogowych i dywanów. Preparat skutecznie usuwa plamy zarówno pochodzenia organicznego, jak i na bazie wodnej takie jak po kawie, herbacie,soku. Neutralizuje nieprzyjemne zapachy. Bezpieczny dla wszystkich wykładzin i dywanów w tym wełnianych. Ze spryskiwaczem.</t>
  </si>
  <si>
    <t xml:space="preserve">Żelowy środek do udrożniania rur. Przeznaczony do stosowania w  odpływach umywalek, wanien, pryszniców, zlewów. Polecany do stosowania w kuchniach i łazienkach. Nadaje się do udrożniania rur wszystkich rodzajów (z tworzyw sztucznych, metalowych itp.)Właściwości: bardzo skuteczny w działaniu, rozpuszcza złogi powstałe z  resztek mydła, włosów, tłuszczu, żywności. </t>
  </si>
  <si>
    <t>Profesjonalna żel/pasta do mycia średnio i mocno zabrudzonych rąk. Do czyszczenia rąk ze smarów, ropopochodnych zabrudzeń. Zawiera naturalny biodegradowalny środek ścierny . Zapewnia doskonałe efekty mycia przy jednoczesnej ochronie dłoni pozostawiając przyjemny zapach. Odczyn PH neutralny dla ludzkiej skóry.</t>
  </si>
  <si>
    <t xml:space="preserve">Proszek do prania tkanin białych i kolorowych. Do wszystkich typów pralek i do prania ręcznego. Proszek zawiera składniki chroniące pralkę przed osadzaniem kamienia. Działa w pełnym zakresie temperatur. Produkt posiada atesty PZH oraz pozytywne wyniki badań dermatologicznych. Zawiera aktywny tlen, nie zawiera fosforanów. </t>
  </si>
  <si>
    <t xml:space="preserve">Profesjonalna emulsja  do zabezpieczania i pielęgnacji podłóg w obiektach sportowych. Przeznaczona do parkietów, linoleum, PCV. Spełnia wymogi DIN 18032-2 lub równoważnej dla podłóg sportowych. Tworzy elastyczną  niescieralną i odporną na zabrudzenia warstwę. Nie zmywa się przy bieżącym czyszczeniu. </t>
  </si>
  <si>
    <t xml:space="preserve">Profesjonalny środek do mycia i pielęgnacji podłóg na bazie polimerów rozpuszczalnych w wodzie. Przeznaczony do mycia ręcznego i maszynowego.  Spełnia wymogi DIN 18032-2 lub równoważnej dla podłóg sportowych. PH 7,5-9. </t>
  </si>
  <si>
    <t xml:space="preserve">Alkaliczny środek w koncentracie do mycia i dezynfekcji powierzchni i urządzeń mających jak i nie mających bezpośredniego kontaktu z żywnością odpornych na alkalia . Produkt o działaniu biobójczym i grzybobójczym. Skutecznie usuwa różne zabrudzenia tłuszczowe. </t>
  </si>
  <si>
    <t xml:space="preserve">Środek na bazie kwasu cytrynowego do odkamieniania kwasoodpornych urządzeń kuchennych takich jak czajniki do gotowania wody, małe bojlery, ekspresy do kawy i herbaty, garnki itp., jak również powierzchni i armatury z materiałów jak mosiądz, miedź, cyna, stal nierdzewna, aluminium. Bezzapachowy, bezbarwny, nie zawiera fosforanów. Dozowanie od 1:10 do 1:3, wartość PH &lt; 2     </t>
  </si>
  <si>
    <t xml:space="preserve">Preparat w koncentracie na bazie chlorku benzyloalkiloamonowego  bez zawartości chloru, fenolu, aldehydów, związków nadtlenowych do dezynfekcji powierzchni i urządzeń. Skuteczny w profilaktyce przeciwgrzybiczej (Trichophyton Mentagrophytes). Bezpieczny dla skóry, możliwość higienicznego mycia rąk i skóry (EN1499 lub równoważna) łącznie z MRSA, aktywność wobec bakterii 1 minuta (EN 12054 lub równoważna). Trichophyton Mentagrophytes 1 min, Aktywność wobec wszystkich wirusów osłonionych w czasie 5 min. Maksymalne stężenie użytkowe 2%.      </t>
  </si>
  <si>
    <r>
      <t xml:space="preserve">Chusteczki gotowe do użycia, nasączone preparatem dezynfekującym chusteczki, przeznaczone do szybkiej dezynfekcji i czyszczenia wszelkiego rodzaju powierzchni, na których mogą być stosowane środki zawierające alkohol. Nie niszczą czyszczonych powierzchni. Można ich używać również do szybkiej dezynfekcji wyświetlaczy, delikatnych paneli kontrolnych i klawiatur. Nie zawierają czwartorzędowych związków amoniowych (QAV), aldehydów i fenoli .Materiał nie pozostawiający włókien. Spełniające normę EN16615, EN1276, EN1650, EN14348, EN14476 lub równoważne. Wymiary 12x20 cm. </t>
    </r>
    <r>
      <rPr>
        <b/>
        <sz val="10"/>
        <rFont val="Arial Narrow"/>
        <family val="2"/>
        <charset val="238"/>
      </rPr>
      <t>Opakowanie uzupełniające – pakowane po 100szt. pasujące do poz. 44.</t>
    </r>
  </si>
  <si>
    <r>
      <t xml:space="preserve">Chusteczki gotowe do użycia, nasączone preparatem dezynfekującym chusteczki, przeznaczone do szybkiej dezynfekcji i czyszczenia wszelkiego rodzaju powierzchni, na których mogą być stosowane środki zawierające alkohol. Nie niszczą czyszczonych powierzchni. Można ich używać również do szybkiej dezynfekcji wyświetlaczy, delikatnych paneli kontrolnych i klawiatur. Nie zawierają czwartorzędowych związków amoniowych (QAV), aldehydów i fenoli .Materiał nie pozostawiający włókien. Spełniające normę EN16615, EN1276, EN1650, EN14348, EN14476 lub równoważne. Wymiary 12x20 cm . </t>
    </r>
    <r>
      <rPr>
        <b/>
        <sz val="10"/>
        <rFont val="Arial Narrow"/>
        <family val="2"/>
        <charset val="238"/>
      </rPr>
      <t>Opakowanie 100szt w plastikowej tubie z dozownikiem.</t>
    </r>
  </si>
  <si>
    <t>Odświeżacz powietrza – odświeżacz powietrza w aerozolu, neutralizujący nieprzyjemne zapachy . Dostępny w 3 wersjach zapachowych.</t>
  </si>
  <si>
    <t>Kwaśny środek neutralizujący i myjący do maszynowej obróbki narzędzi lekarskich i szkła laboratoryjnego. Nie zawiera fosforanów oraz związków powierzchniowo czynnych zawiera mniej niż 10 ppm P2O5. Spełnia wymagania dotyczące wyrobów medycznych zgodnie z Dyrektywą 93/42/EWG, załącznik I. Gęstość -  1,2g/cm3. PH roztworu roboczego - 3-2,6.</t>
  </si>
  <si>
    <t xml:space="preserve">Olejek zapachowy o długotrwałym działaniu przeznaczony do stosowania we wszelkiego rodzaju pomieszczeniach takich jak: dom, biuro, toalety, klatki schodowe, poczekalnie. Właściwości: neutralizuje wszystkie nieprzyjemne zapachy w tym po dymie papierosowym, pozostawia długotrwały zapach, wyprodukowany na bazie naturalnych składników. Dostępny min w 3 wersjach zapachowych. Ze spryskiwaczem. </t>
  </si>
  <si>
    <t>Poz.</t>
  </si>
  <si>
    <t>Przedmiot zamówienia</t>
  </si>
  <si>
    <t>Cena jednostkowa  brutto w zł</t>
  </si>
  <si>
    <t>Cena jednostkowa  netto w zł</t>
  </si>
  <si>
    <t>Stawka VAT 
w %</t>
  </si>
  <si>
    <t>ILOŚĆ</t>
  </si>
  <si>
    <t>Wartość netto (zł)</t>
  </si>
  <si>
    <t>Wartość brutto (zł)</t>
  </si>
  <si>
    <t>Wartość zamówienia  netto (zł)</t>
  </si>
  <si>
    <t>Wartość zamówienia brutto (zł)</t>
  </si>
  <si>
    <t>Oblicz zamówienie</t>
  </si>
  <si>
    <t>umowa ZK-DZP.262.54.2024
symbol umowy ramowej w TETA: UZRK/K-DA/2024/00009</t>
  </si>
  <si>
    <t>ZAMÓWIENIE</t>
  </si>
  <si>
    <t>* pola wymagane</t>
  </si>
  <si>
    <t>Zgłaszający</t>
  </si>
  <si>
    <t>Jednostka organizacyjna Uczelni:</t>
  </si>
  <si>
    <t>Adres e-mail:</t>
  </si>
  <si>
    <t>Telefon do kontaktu:</t>
  </si>
  <si>
    <t>Miejsce dostawy:</t>
  </si>
  <si>
    <t>Adres dostawy: </t>
  </si>
  <si>
    <t>Numer pokoju:</t>
  </si>
  <si>
    <t>Uwagi do dostawy:</t>
  </si>
  <si>
    <t>Źródło finansowania</t>
  </si>
  <si>
    <t>Źródło finansowania 1
lub Numer wniosku o zakup: </t>
  </si>
  <si>
    <t>Źródło finansowania 2
lub Numer wniosku o zakup: </t>
  </si>
  <si>
    <t>źródło finansowania + przeznaczona kwota</t>
  </si>
  <si>
    <t>Nazwa artykułu</t>
  </si>
  <si>
    <t xml:space="preserve">Nazwa artykułu </t>
  </si>
  <si>
    <r>
      <rPr>
        <b/>
        <sz val="11"/>
        <color rgb="FF000000"/>
        <rFont val="Arial"/>
        <family val="2"/>
        <charset val="238"/>
      </rPr>
      <t>Buzil Corridor Complete 5l</t>
    </r>
    <r>
      <rPr>
        <sz val="11"/>
        <color indexed="8"/>
        <rFont val="Arial"/>
        <family val="2"/>
        <charset val="238"/>
      </rPr>
      <t xml:space="preserve"> nabłyszczająca emulsja S732</t>
    </r>
  </si>
  <si>
    <r>
      <rPr>
        <b/>
        <sz val="11"/>
        <color rgb="FF000000"/>
        <rFont val="Arial"/>
        <family val="2"/>
        <charset val="238"/>
      </rPr>
      <t>Glade Lemon 300ml</t>
    </r>
    <r>
      <rPr>
        <sz val="11"/>
        <color indexed="8"/>
        <rFont val="Arial"/>
        <family val="2"/>
        <charset val="238"/>
      </rPr>
      <t xml:space="preserve"> odświeżacz powietrza (12) </t>
    </r>
    <r>
      <rPr>
        <b/>
        <sz val="11"/>
        <color rgb="FF000000"/>
        <rFont val="Arial"/>
        <family val="2"/>
        <charset val="238"/>
      </rPr>
      <t>zapach cytrynowy</t>
    </r>
  </si>
  <si>
    <r>
      <rPr>
        <b/>
        <sz val="11"/>
        <color rgb="FF000000"/>
        <rFont val="Arial"/>
        <family val="2"/>
        <charset val="238"/>
      </rPr>
      <t xml:space="preserve">Glade Clean Linen 500ml </t>
    </r>
    <r>
      <rPr>
        <sz val="11"/>
        <color indexed="8"/>
        <rFont val="Arial"/>
        <family val="2"/>
        <charset val="238"/>
      </rPr>
      <t xml:space="preserve">odświeżacz powietrza aerozol, </t>
    </r>
    <r>
      <rPr>
        <b/>
        <sz val="11"/>
        <color rgb="FF000000"/>
        <rFont val="Arial"/>
        <family val="2"/>
        <charset val="238"/>
      </rPr>
      <t>czysta świeżość</t>
    </r>
    <r>
      <rPr>
        <sz val="11"/>
        <color indexed="8"/>
        <rFont val="Arial"/>
        <family val="2"/>
        <charset val="238"/>
      </rPr>
      <t xml:space="preserve"> (12)</t>
    </r>
  </si>
  <si>
    <r>
      <rPr>
        <b/>
        <sz val="11"/>
        <color rgb="FF000000"/>
        <rFont val="Arial"/>
        <family val="2"/>
        <charset val="238"/>
      </rPr>
      <t xml:space="preserve">Glade Lavender&amp;Aloe 300ml </t>
    </r>
    <r>
      <rPr>
        <sz val="11"/>
        <color indexed="8"/>
        <rFont val="Arial"/>
        <family val="2"/>
        <charset val="238"/>
      </rPr>
      <t xml:space="preserve">odświeżacz powietrza (12) zapach </t>
    </r>
    <r>
      <rPr>
        <b/>
        <sz val="11"/>
        <color rgb="FF000000"/>
        <rFont val="Arial"/>
        <family val="2"/>
        <charset val="238"/>
      </rPr>
      <t>lawendowo aloesowy</t>
    </r>
  </si>
  <si>
    <r>
      <rPr>
        <b/>
        <sz val="11"/>
        <color rgb="FF000000"/>
        <rFont val="Arial"/>
        <family val="2"/>
        <charset val="238"/>
      </rPr>
      <t>Taski Tapi Extract C1b 5l</t>
    </r>
    <r>
      <rPr>
        <sz val="11"/>
        <color indexed="8"/>
        <rFont val="Arial"/>
        <family val="2"/>
        <charset val="238"/>
      </rPr>
      <t xml:space="preserve"> (2) preparat do ekstrakcyjnego czyszczenia dywanów</t>
    </r>
  </si>
  <si>
    <r>
      <rPr>
        <b/>
        <sz val="11"/>
        <color rgb="FF000000"/>
        <rFont val="Arial"/>
        <family val="2"/>
        <charset val="238"/>
      </rPr>
      <t xml:space="preserve">Izo 500g </t>
    </r>
    <r>
      <rPr>
        <sz val="11"/>
        <color indexed="8"/>
        <rFont val="Arial"/>
        <family val="2"/>
        <charset val="238"/>
      </rPr>
      <t>proszek do szorowania (20) morski / cytryna / jabłko / grejpfr.</t>
    </r>
  </si>
  <si>
    <r>
      <rPr>
        <b/>
        <sz val="11"/>
        <color rgb="FF000000"/>
        <rFont val="Arial"/>
        <family val="2"/>
        <charset val="238"/>
      </rPr>
      <t xml:space="preserve">Tana Sanet BR 75 10l 
</t>
    </r>
    <r>
      <rPr>
        <sz val="11"/>
        <color indexed="8"/>
        <rFont val="Arial"/>
        <family val="2"/>
        <charset val="238"/>
      </rPr>
      <t>środek do czyszczenia sanitariatów</t>
    </r>
  </si>
  <si>
    <r>
      <rPr>
        <b/>
        <sz val="11"/>
        <color rgb="FF000000"/>
        <rFont val="Arial"/>
        <family val="2"/>
        <charset val="238"/>
      </rPr>
      <t>Tana GC Tawip Vioclean 1l</t>
    </r>
    <r>
      <rPr>
        <sz val="11"/>
        <color indexed="8"/>
        <rFont val="Arial"/>
        <family val="2"/>
        <charset val="238"/>
      </rPr>
      <t xml:space="preserve"> 
(10) antypoślizgowy i antystatyczny środek do czyszczenia</t>
    </r>
  </si>
  <si>
    <r>
      <rPr>
        <b/>
        <sz val="11"/>
        <color rgb="FF000000"/>
        <rFont val="Arial"/>
        <family val="2"/>
        <charset val="238"/>
      </rPr>
      <t xml:space="preserve">Tana GC Tawip Vioclean 5l 
</t>
    </r>
    <r>
      <rPr>
        <sz val="11"/>
        <color indexed="8"/>
        <rFont val="Arial"/>
        <family val="2"/>
        <charset val="238"/>
      </rPr>
      <t>(2) antypoślizgowy i antystatyczny środek do czyszczenia</t>
    </r>
  </si>
  <si>
    <r>
      <rPr>
        <b/>
        <sz val="11"/>
        <color rgb="FF000000"/>
        <rFont val="Arial"/>
        <family val="2"/>
        <charset val="238"/>
      </rPr>
      <t>Tana GC Tanet Orange 1l</t>
    </r>
    <r>
      <rPr>
        <sz val="11"/>
        <color indexed="8"/>
        <rFont val="Arial"/>
        <family val="2"/>
        <charset val="238"/>
      </rPr>
      <t xml:space="preserve"> 
(10) środek do czyszczenia powierzchni</t>
    </r>
  </si>
  <si>
    <r>
      <rPr>
        <b/>
        <sz val="11"/>
        <color rgb="FF000000"/>
        <rFont val="Arial"/>
        <family val="2"/>
        <charset val="238"/>
      </rPr>
      <t>Tana GC Tanet Orange 5l</t>
    </r>
    <r>
      <rPr>
        <sz val="11"/>
        <color indexed="8"/>
        <rFont val="Arial"/>
        <family val="2"/>
        <charset val="238"/>
      </rPr>
      <t xml:space="preserve"> 
(2) środek do czyszczenia powierzchni</t>
    </r>
  </si>
  <si>
    <r>
      <rPr>
        <b/>
        <sz val="11"/>
        <color rgb="FF000000"/>
        <rFont val="Arial"/>
        <family val="2"/>
        <charset val="238"/>
      </rPr>
      <t xml:space="preserve">Buzil Indumaster IR55 10l 
</t>
    </r>
    <r>
      <rPr>
        <sz val="11"/>
        <color indexed="8"/>
        <rFont val="Arial"/>
        <family val="2"/>
        <charset val="238"/>
      </rPr>
      <t>czyszczenie przemysłowe</t>
    </r>
  </si>
  <si>
    <r>
      <rPr>
        <b/>
        <sz val="11"/>
        <color rgb="FF000000"/>
        <rFont val="Arial"/>
        <family val="2"/>
        <charset val="238"/>
      </rPr>
      <t>Tana GC Longlife Polish 5l</t>
    </r>
    <r>
      <rPr>
        <sz val="11"/>
        <color indexed="8"/>
        <rFont val="Arial"/>
        <family val="2"/>
        <charset val="238"/>
      </rPr>
      <t xml:space="preserve"> 
(2) Hochglanz-Pflegedispersion Green Care</t>
    </r>
  </si>
  <si>
    <r>
      <rPr>
        <b/>
        <sz val="11"/>
        <color rgb="FF000000"/>
        <rFont val="Arial"/>
        <family val="2"/>
        <charset val="238"/>
      </rPr>
      <t xml:space="preserve">Tana Quickstrip Turbo 10l 
</t>
    </r>
    <r>
      <rPr>
        <sz val="11"/>
        <color indexed="8"/>
        <rFont val="Arial"/>
        <family val="2"/>
        <charset val="238"/>
      </rPr>
      <t>silny środek czyszczący</t>
    </r>
  </si>
  <si>
    <r>
      <rPr>
        <b/>
        <sz val="11"/>
        <color rgb="FF000000"/>
        <rFont val="Arial"/>
        <family val="2"/>
        <charset val="238"/>
      </rPr>
      <t>Lakma Profimax SP180 1L</t>
    </r>
    <r>
      <rPr>
        <sz val="11"/>
        <color indexed="8"/>
        <rFont val="Arial"/>
        <family val="2"/>
        <charset val="238"/>
      </rPr>
      <t xml:space="preserve"> 
środek do mycia grilli i i pieców (6)</t>
    </r>
  </si>
  <si>
    <r>
      <rPr>
        <b/>
        <sz val="11"/>
        <color rgb="FF000000"/>
        <rFont val="Arial"/>
        <family val="2"/>
        <charset val="238"/>
      </rPr>
      <t>H-652 0,6L</t>
    </r>
    <r>
      <rPr>
        <sz val="11"/>
        <color indexed="8"/>
        <rFont val="Arial"/>
        <family val="2"/>
        <charset val="238"/>
      </rPr>
      <t xml:space="preserve"> 
środek do usuwania tłustych zabrudzeń</t>
    </r>
  </si>
  <si>
    <r>
      <rPr>
        <b/>
        <sz val="11"/>
        <color rgb="FF000000"/>
        <rFont val="Arial"/>
        <family val="2"/>
        <charset val="238"/>
      </rPr>
      <t>Tana GC Tanet SR 15 1l</t>
    </r>
    <r>
      <rPr>
        <sz val="11"/>
        <color indexed="8"/>
        <rFont val="Arial"/>
        <family val="2"/>
        <charset val="238"/>
      </rPr>
      <t xml:space="preserve"> 
(10) środek czyszczący</t>
    </r>
  </si>
  <si>
    <r>
      <rPr>
        <b/>
        <sz val="11"/>
        <color rgb="FF000000"/>
        <rFont val="Arial"/>
        <family val="2"/>
        <charset val="238"/>
      </rPr>
      <t>Tana GC Tanet SR 15 5l</t>
    </r>
    <r>
      <rPr>
        <sz val="11"/>
        <color indexed="8"/>
        <rFont val="Arial"/>
        <family val="2"/>
        <charset val="238"/>
      </rPr>
      <t xml:space="preserve"> 
(2) środek czyszczący Green Care</t>
    </r>
  </si>
  <si>
    <r>
      <rPr>
        <b/>
        <sz val="11"/>
        <color rgb="FF000000"/>
        <rFont val="Arial"/>
        <family val="2"/>
        <charset val="238"/>
      </rPr>
      <t>Pronto Multi-Surface 400ml</t>
    </r>
    <r>
      <rPr>
        <sz val="11"/>
        <color indexed="8"/>
        <rFont val="Arial"/>
        <family val="2"/>
        <charset val="238"/>
      </rPr>
      <t xml:space="preserve"> Cleaner antystatyczny (12) preparat do mebli</t>
    </r>
  </si>
  <si>
    <r>
      <rPr>
        <b/>
        <sz val="11"/>
        <color rgb="FF000000"/>
        <rFont val="Arial"/>
        <family val="2"/>
        <charset val="238"/>
      </rPr>
      <t xml:space="preserve">Spray Cleaner 500ml </t>
    </r>
    <r>
      <rPr>
        <sz val="11"/>
        <color indexed="8"/>
        <rFont val="Arial"/>
        <family val="2"/>
        <charset val="238"/>
      </rPr>
      <t>(12) Środek do czyszczenia i pielęgnacji powierzchni</t>
    </r>
  </si>
  <si>
    <r>
      <rPr>
        <b/>
        <sz val="11"/>
        <color rgb="FF000000"/>
        <rFont val="Arial"/>
        <family val="2"/>
        <charset val="238"/>
      </rPr>
      <t xml:space="preserve">Buzil Buz Point 200ml </t>
    </r>
    <r>
      <rPr>
        <sz val="11"/>
        <color indexed="8"/>
        <rFont val="Arial"/>
        <family val="2"/>
        <charset val="238"/>
      </rPr>
      <t>(12) specjalny odplamiacz na bazie rozpuszczalników</t>
    </r>
  </si>
  <si>
    <r>
      <rPr>
        <b/>
        <sz val="11"/>
        <color rgb="FF000000"/>
        <rFont val="Arial"/>
        <family val="2"/>
        <charset val="238"/>
      </rPr>
      <t xml:space="preserve">neoblank 750ml 
</t>
    </r>
    <r>
      <rPr>
        <sz val="11"/>
        <color indexed="8"/>
        <rFont val="Arial"/>
        <family val="2"/>
        <charset val="238"/>
      </rPr>
      <t>środek do pielęgnacji stali szlachetnej (12)</t>
    </r>
  </si>
  <si>
    <r>
      <rPr>
        <b/>
        <sz val="11"/>
        <color rgb="FF000000"/>
        <rFont val="Arial"/>
        <family val="2"/>
        <charset val="238"/>
      </rPr>
      <t xml:space="preserve">Tana Sanet Tasonil 1L 
</t>
    </r>
    <r>
      <rPr>
        <sz val="11"/>
        <color indexed="8"/>
        <rFont val="Arial"/>
        <family val="2"/>
        <charset val="238"/>
      </rPr>
      <t>(10) środek do sanitariatów (10)</t>
    </r>
  </si>
  <si>
    <r>
      <rPr>
        <b/>
        <sz val="11"/>
        <color rgb="FF000000"/>
        <rFont val="Arial"/>
        <family val="2"/>
        <charset val="238"/>
      </rPr>
      <t xml:space="preserve">Tana Sanet Tasonil 10l 
</t>
    </r>
    <r>
      <rPr>
        <sz val="11"/>
        <color indexed="8"/>
        <rFont val="Arial"/>
        <family val="2"/>
        <charset val="238"/>
      </rPr>
      <t>środek do sanitariatów</t>
    </r>
  </si>
  <si>
    <r>
      <rPr>
        <b/>
        <sz val="11"/>
        <color rgb="FF000000"/>
        <rFont val="Arial"/>
        <family val="2"/>
        <charset val="238"/>
      </rPr>
      <t xml:space="preserve">PRO1341 Killer 5kg 
</t>
    </r>
    <r>
      <rPr>
        <sz val="11"/>
        <color indexed="8"/>
        <rFont val="Arial"/>
        <family val="2"/>
        <charset val="238"/>
      </rPr>
      <t>środek do dezynfekcji i wybielania</t>
    </r>
  </si>
  <si>
    <r>
      <rPr>
        <b/>
        <sz val="11"/>
        <color rgb="FF000000"/>
        <rFont val="Arial"/>
        <family val="2"/>
        <charset val="238"/>
      </rPr>
      <t>PRO1341 Killer 750ml</t>
    </r>
    <r>
      <rPr>
        <sz val="11"/>
        <color indexed="8"/>
        <rFont val="Arial"/>
        <family val="2"/>
        <charset val="238"/>
      </rPr>
      <t xml:space="preserve"> 
środek do dezynfekcji  (15) i wybielania.</t>
    </r>
  </si>
  <si>
    <r>
      <rPr>
        <b/>
        <sz val="11"/>
        <color rgb="FF000000"/>
        <rFont val="Arial"/>
        <family val="2"/>
        <charset val="238"/>
      </rPr>
      <t>Tana Sanet BR 75 1L</t>
    </r>
    <r>
      <rPr>
        <sz val="11"/>
        <color indexed="8"/>
        <rFont val="Arial"/>
        <family val="2"/>
        <charset val="238"/>
      </rPr>
      <t xml:space="preserve"> 
(10) środek do czyszczenia sanitariatów i basenów</t>
    </r>
  </si>
  <si>
    <r>
      <rPr>
        <b/>
        <sz val="11"/>
        <color rgb="FF000000"/>
        <rFont val="Arial"/>
        <family val="2"/>
        <charset val="238"/>
      </rPr>
      <t xml:space="preserve">Dolphin Super Sani Acid 0,75L 
</t>
    </r>
    <r>
      <rPr>
        <sz val="11"/>
        <color indexed="8"/>
        <rFont val="Arial"/>
        <family val="2"/>
        <charset val="238"/>
      </rPr>
      <t>żelowy środek do sanitariatów (20)</t>
    </r>
  </si>
  <si>
    <r>
      <rPr>
        <b/>
        <sz val="11"/>
        <color rgb="FF000000"/>
        <rFont val="Arial"/>
        <family val="2"/>
        <charset val="238"/>
      </rPr>
      <t>PRO16 Scheuermilch 750ml</t>
    </r>
    <r>
      <rPr>
        <sz val="11"/>
        <color indexed="8"/>
        <rFont val="Arial"/>
        <family val="2"/>
        <charset val="238"/>
      </rPr>
      <t xml:space="preserve"> 
mleczko do szorowania (12) EU-Ecolabel bez mikroplastiku</t>
    </r>
  </si>
  <si>
    <r>
      <rPr>
        <b/>
        <sz val="11"/>
        <color rgb="FF000000"/>
        <rFont val="Arial"/>
        <family val="2"/>
        <charset val="238"/>
      </rPr>
      <t>Tana GC Glass Cleaner 750ml</t>
    </r>
    <r>
      <rPr>
        <sz val="11"/>
        <color indexed="8"/>
        <rFont val="Arial"/>
        <family val="2"/>
        <charset val="238"/>
      </rPr>
      <t xml:space="preserve"> 
środek do czyszczenia szyb Green Care (10)</t>
    </r>
  </si>
  <si>
    <r>
      <rPr>
        <b/>
        <sz val="11"/>
        <color rgb="FF000000"/>
        <rFont val="Arial"/>
        <family val="2"/>
        <charset val="238"/>
      </rPr>
      <t>Tana GC Glass Cleaner 5l</t>
    </r>
    <r>
      <rPr>
        <sz val="11"/>
        <color indexed="8"/>
        <rFont val="Arial"/>
        <family val="2"/>
        <charset val="238"/>
      </rPr>
      <t xml:space="preserve"> 
(2) płyn do powierzchni szklanych Green Care</t>
    </r>
  </si>
  <si>
    <r>
      <rPr>
        <b/>
        <sz val="11"/>
        <color rgb="FF000000"/>
        <rFont val="Arial"/>
        <family val="2"/>
        <charset val="238"/>
      </rPr>
      <t>PRO1278-3 500ml</t>
    </r>
    <r>
      <rPr>
        <sz val="11"/>
        <color indexed="8"/>
        <rFont val="Arial"/>
        <family val="2"/>
        <charset val="238"/>
      </rPr>
      <t xml:space="preserve"> profesjonalny olejek zapachowy </t>
    </r>
    <r>
      <rPr>
        <b/>
        <sz val="11"/>
        <color rgb="FF000000"/>
        <rFont val="Arial"/>
        <family val="2"/>
        <charset val="238"/>
      </rPr>
      <t>Świeże pranie</t>
    </r>
    <r>
      <rPr>
        <sz val="11"/>
        <color indexed="8"/>
        <rFont val="Arial"/>
        <family val="2"/>
        <charset val="238"/>
      </rPr>
      <t xml:space="preserve">  (12)</t>
    </r>
  </si>
  <si>
    <r>
      <rPr>
        <b/>
        <sz val="11"/>
        <color rgb="FF000000"/>
        <rFont val="Arial"/>
        <family val="2"/>
        <charset val="238"/>
      </rPr>
      <t xml:space="preserve">PRO1278-5 500ml </t>
    </r>
    <r>
      <rPr>
        <sz val="11"/>
        <color indexed="8"/>
        <rFont val="Arial"/>
        <family val="2"/>
        <charset val="238"/>
      </rPr>
      <t xml:space="preserve">profesjonalny olejek zapachowy </t>
    </r>
    <r>
      <rPr>
        <b/>
        <sz val="11"/>
        <color rgb="FF000000"/>
        <rFont val="Arial"/>
        <family val="2"/>
        <charset val="238"/>
      </rPr>
      <t>Frezja i Róża</t>
    </r>
    <r>
      <rPr>
        <sz val="11"/>
        <color indexed="8"/>
        <rFont val="Arial"/>
        <family val="2"/>
        <charset val="238"/>
      </rPr>
      <t xml:space="preserve">  (12)</t>
    </r>
  </si>
  <si>
    <r>
      <rPr>
        <b/>
        <sz val="11"/>
        <color rgb="FF000000"/>
        <rFont val="Arial"/>
        <family val="2"/>
        <charset val="238"/>
      </rPr>
      <t xml:space="preserve">PRO1278-1 500ml </t>
    </r>
    <r>
      <rPr>
        <sz val="11"/>
        <color indexed="8"/>
        <rFont val="Arial"/>
        <family val="2"/>
        <charset val="238"/>
      </rPr>
      <t xml:space="preserve">profesjonalny olejek zapachowy </t>
    </r>
    <r>
      <rPr>
        <b/>
        <sz val="11"/>
        <color rgb="FF000000"/>
        <rFont val="Arial"/>
        <family val="2"/>
        <charset val="238"/>
      </rPr>
      <t>Cytrusowa Wanilia</t>
    </r>
    <r>
      <rPr>
        <sz val="11"/>
        <color indexed="8"/>
        <rFont val="Arial"/>
        <family val="2"/>
        <charset val="238"/>
      </rPr>
      <t xml:space="preserve"> (12)</t>
    </r>
  </si>
  <si>
    <r>
      <rPr>
        <b/>
        <sz val="11"/>
        <color rgb="FF000000"/>
        <rFont val="Arial"/>
        <family val="2"/>
        <charset val="238"/>
      </rPr>
      <t>Good Sense Breakdown 5l</t>
    </r>
    <r>
      <rPr>
        <sz val="11"/>
        <color indexed="8"/>
        <rFont val="Arial"/>
        <family val="2"/>
        <charset val="238"/>
      </rPr>
      <t xml:space="preserve"> 
(2) neutralizator nieprzyjemnych zapachów</t>
    </r>
  </si>
  <si>
    <r>
      <rPr>
        <b/>
        <sz val="11"/>
        <color rgb="FF000000"/>
        <rFont val="Arial"/>
        <family val="2"/>
        <charset val="238"/>
      </rPr>
      <t>Fairy Jar All in One 115szt</t>
    </r>
    <r>
      <rPr>
        <sz val="11"/>
        <color indexed="8"/>
        <rFont val="Arial"/>
        <family val="2"/>
        <charset val="238"/>
      </rPr>
      <t xml:space="preserve"> 
kapsułki do zmywarki Professional</t>
    </r>
  </si>
  <si>
    <r>
      <rPr>
        <b/>
        <sz val="11"/>
        <color rgb="FF000000"/>
        <rFont val="Arial"/>
        <family val="2"/>
        <charset val="238"/>
      </rPr>
      <t>Regeneriersalz 2kg</t>
    </r>
    <r>
      <rPr>
        <sz val="11"/>
        <color indexed="8"/>
        <rFont val="Arial"/>
        <family val="2"/>
        <charset val="238"/>
      </rPr>
      <t xml:space="preserve"> 
specjalna sól do zmywarek</t>
    </r>
  </si>
  <si>
    <r>
      <rPr>
        <b/>
        <sz val="11"/>
        <color rgb="FF000000"/>
        <rFont val="Arial"/>
        <family val="2"/>
        <charset val="238"/>
      </rPr>
      <t>Ludwik 5-funkcyjny 1,5kg</t>
    </r>
    <r>
      <rPr>
        <sz val="11"/>
        <color indexed="8"/>
        <rFont val="Arial"/>
        <family val="2"/>
        <charset val="238"/>
      </rPr>
      <t xml:space="preserve"> 
proszek do zmywarek</t>
    </r>
  </si>
  <si>
    <r>
      <rPr>
        <b/>
        <sz val="11"/>
        <color rgb="FF000000"/>
        <rFont val="Arial"/>
        <family val="2"/>
        <charset val="238"/>
      </rPr>
      <t>Leracid Klarspüler 1l</t>
    </r>
    <r>
      <rPr>
        <sz val="11"/>
        <color indexed="8"/>
        <rFont val="Arial"/>
        <family val="2"/>
        <charset val="238"/>
      </rPr>
      <t xml:space="preserve"> 
nabłyszczacz do naczyń Eco-Top (12)</t>
    </r>
  </si>
  <si>
    <r>
      <rPr>
        <b/>
        <sz val="11"/>
        <color rgb="FF000000"/>
        <rFont val="Arial"/>
        <family val="2"/>
        <charset val="238"/>
      </rPr>
      <t>Efekt extra 1l</t>
    </r>
    <r>
      <rPr>
        <sz val="11"/>
        <color indexed="8"/>
        <rFont val="Arial"/>
        <family val="2"/>
        <charset val="238"/>
      </rPr>
      <t xml:space="preserve"> 
płyn do mycia naczyń cytryna/mięta</t>
    </r>
  </si>
  <si>
    <r>
      <rPr>
        <b/>
        <sz val="11"/>
        <color rgb="FF000000"/>
        <rFont val="Arial"/>
        <family val="2"/>
        <charset val="238"/>
      </rPr>
      <t>PRO77 Rohrreiniger-Gel 1l</t>
    </r>
    <r>
      <rPr>
        <sz val="11"/>
        <color indexed="8"/>
        <rFont val="Arial"/>
        <family val="2"/>
        <charset val="238"/>
      </rPr>
      <t xml:space="preserve"> 
środek do udrażniania rur w żelu (12)</t>
    </r>
  </si>
  <si>
    <r>
      <rPr>
        <b/>
        <sz val="11"/>
        <color rgb="FF000000"/>
        <rFont val="Arial"/>
        <family val="2"/>
        <charset val="238"/>
      </rPr>
      <t>DSS Solopol Classic 2l</t>
    </r>
    <r>
      <rPr>
        <sz val="11"/>
        <color indexed="8"/>
        <rFont val="Arial"/>
        <family val="2"/>
        <charset val="238"/>
      </rPr>
      <t xml:space="preserve"> 
(4) pasta czyszcząca do rąk</t>
    </r>
  </si>
  <si>
    <r>
      <rPr>
        <b/>
        <sz val="11"/>
        <color rgb="FF000000"/>
        <rFont val="Arial"/>
        <family val="2"/>
        <charset val="238"/>
      </rPr>
      <t>Clovin MultiColor 15kg</t>
    </r>
    <r>
      <rPr>
        <sz val="11"/>
        <color indexed="8"/>
        <rFont val="Arial"/>
        <family val="2"/>
        <charset val="238"/>
      </rPr>
      <t xml:space="preserve"> 
proszek uniwersalny do prania</t>
    </r>
  </si>
  <si>
    <r>
      <rPr>
        <b/>
        <sz val="11"/>
        <color rgb="FF000000"/>
        <rFont val="Arial"/>
        <family val="2"/>
        <charset val="238"/>
      </rPr>
      <t xml:space="preserve">Buzil Corridor Daily 10L 
</t>
    </r>
    <r>
      <rPr>
        <sz val="11"/>
        <color indexed="8"/>
        <rFont val="Arial"/>
        <family val="2"/>
        <charset val="238"/>
      </rPr>
      <t>środek myjaco-pielęgnacyjny</t>
    </r>
  </si>
  <si>
    <r>
      <rPr>
        <b/>
        <sz val="11"/>
        <color rgb="FF000000"/>
        <rFont val="Arial"/>
        <family val="2"/>
        <charset val="238"/>
      </rPr>
      <t>Cif Prof.2in1 Cleaner 5L</t>
    </r>
    <r>
      <rPr>
        <sz val="11"/>
        <color indexed="8"/>
        <rFont val="Arial"/>
        <family val="2"/>
        <charset val="238"/>
      </rPr>
      <t xml:space="preserve"> 
(2) Disinfectant skoncentrowany preparat myjąco-dezynfekujący</t>
    </r>
  </si>
  <si>
    <r>
      <rPr>
        <b/>
        <sz val="11"/>
        <color rgb="FF000000"/>
        <rFont val="Arial"/>
        <family val="2"/>
        <charset val="238"/>
      </rPr>
      <t>PRO130 Geräteentkalker 1L</t>
    </r>
    <r>
      <rPr>
        <sz val="11"/>
        <color indexed="8"/>
        <rFont val="Arial"/>
        <family val="2"/>
        <charset val="238"/>
      </rPr>
      <t xml:space="preserve"> 
kwaśny środek do odkamieniania powierzchni kuchennych (12)</t>
    </r>
  </si>
  <si>
    <r>
      <rPr>
        <b/>
        <sz val="11"/>
        <color rgb="FF000000"/>
        <rFont val="Arial"/>
        <family val="2"/>
        <charset val="238"/>
      </rPr>
      <t xml:space="preserve">Laudamonium 2 x 2l 
</t>
    </r>
    <r>
      <rPr>
        <sz val="11"/>
        <color indexed="8"/>
        <rFont val="Arial"/>
        <family val="2"/>
        <charset val="238"/>
      </rPr>
      <t>środek do dezynfekcji powierzchni oraz profilaktyki</t>
    </r>
  </si>
  <si>
    <r>
      <rPr>
        <b/>
        <sz val="11"/>
        <color rgb="FF000000"/>
        <rFont val="Arial"/>
        <family val="2"/>
        <charset val="238"/>
      </rPr>
      <t>Velox Wipes 100 szt.</t>
    </r>
    <r>
      <rPr>
        <sz val="11"/>
        <color indexed="8"/>
        <rFont val="Arial"/>
        <family val="2"/>
        <charset val="238"/>
      </rPr>
      <t xml:space="preserve"> 
- puszka chusteczki do mycia (6) i dezynfekcji powierzchnii</t>
    </r>
  </si>
  <si>
    <r>
      <rPr>
        <b/>
        <sz val="11"/>
        <color rgb="FF000000"/>
        <rFont val="Arial"/>
        <family val="2"/>
        <charset val="238"/>
      </rPr>
      <t xml:space="preserve">Velox Wipes 100 szt. 
</t>
    </r>
    <r>
      <rPr>
        <sz val="11"/>
        <color indexed="8"/>
        <rFont val="Arial"/>
        <family val="2"/>
        <charset val="238"/>
      </rPr>
      <t>- wkład chusteczki do mycia i dezynfekcji powierzchnii</t>
    </r>
  </si>
  <si>
    <r>
      <rPr>
        <b/>
        <sz val="11"/>
        <color rgb="FF000000"/>
        <rFont val="Arial"/>
        <family val="2"/>
        <charset val="238"/>
      </rPr>
      <t>Neodisher Z 5l</t>
    </r>
    <r>
      <rPr>
        <sz val="11"/>
        <color indexed="8"/>
        <rFont val="Arial"/>
        <family val="2"/>
        <charset val="238"/>
      </rPr>
      <t xml:space="preserve"> 
kwaśny środek neutralizujący</t>
    </r>
  </si>
  <si>
    <r>
      <rPr>
        <b/>
        <sz val="11"/>
        <color rgb="FF000000"/>
        <rFont val="Arial"/>
        <family val="2"/>
        <charset val="238"/>
      </rPr>
      <t>Taski Stain Remover2 750ml</t>
    </r>
    <r>
      <rPr>
        <sz val="11"/>
        <color indexed="8"/>
        <rFont val="Arial"/>
        <family val="2"/>
        <charset val="238"/>
      </rPr>
      <t xml:space="preserve"> 
(6) preparat do usuwania plam z wykładzin i dywanów</t>
    </r>
  </si>
  <si>
    <t>Imię i Nazwisko:</t>
  </si>
  <si>
    <t>ŚRODKI CZYSTOŚCI - Zamówienie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</si>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</sst>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9"/>
      <color indexed="8"/>
      <name val="Calibri"/>
    </font>
    <font>
      <sz val="9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9"/>
      <color indexed="8"/>
      <name val="Calibri"/>
      <family val="2"/>
      <charset val="238"/>
    </font>
    <font>
      <b/>
      <sz val="11"/>
      <name val="Arial Narrow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Aptos Narrow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11"/>
      <color rgb="FF292929"/>
      <name val="Arial"/>
      <family val="2"/>
      <charset val="238"/>
    </font>
    <font>
      <sz val="11"/>
      <color rgb="FF292929"/>
      <name val="Arial"/>
      <family val="2"/>
      <charset val="238"/>
    </font>
    <font>
      <sz val="12"/>
      <color rgb="FFFF0000"/>
      <name val="Calibri"/>
      <family val="2"/>
      <charset val="238"/>
    </font>
    <font>
      <b/>
      <sz val="9"/>
      <name val="Arial Narrow"/>
      <family val="2"/>
      <charset val="238"/>
    </font>
    <font>
      <sz val="10"/>
      <color rgb="FF29292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Fill="0" applyProtection="0"/>
  </cellStyleXfs>
  <cellXfs count="71">
    <xf numFmtId="0" fontId="0" fillId="0" borderId="0" xfId="0" applyFill="1" applyProtection="1"/>
    <xf numFmtId="0" fontId="0" fillId="0" borderId="0" xfId="0" applyFill="1" applyAlignment="1" applyProtection="1">
      <alignment horizontal="right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2" fontId="0" fillId="0" borderId="0" xfId="0" applyNumberFormat="1" applyFill="1" applyAlignment="1" applyProtection="1">
      <alignment horizontal="right" vertical="center"/>
    </xf>
    <xf numFmtId="0" fontId="0" fillId="0" borderId="1" xfId="0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 wrapText="1"/>
    </xf>
    <xf numFmtId="0" fontId="11" fillId="2" borderId="11" xfId="0" applyFont="1" applyFill="1" applyBorder="1" applyAlignment="1" applyProtection="1">
      <alignment horizontal="left"/>
      <protection locked="0"/>
    </xf>
    <xf numFmtId="3" fontId="11" fillId="2" borderId="11" xfId="0" applyNumberFormat="1" applyFont="1" applyFill="1" applyBorder="1" applyAlignment="1" applyProtection="1">
      <alignment horizontal="left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center" vertical="center" wrapText="1"/>
    </xf>
    <xf numFmtId="0" fontId="0" fillId="0" borderId="0" xfId="0" applyProtection="1"/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44" fontId="9" fillId="0" borderId="24" xfId="0" applyNumberFormat="1" applyFont="1" applyBorder="1" applyAlignment="1" applyProtection="1">
      <alignment vertical="center"/>
    </xf>
    <xf numFmtId="44" fontId="9" fillId="0" borderId="23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2" fontId="12" fillId="0" borderId="25" xfId="0" applyNumberFormat="1" applyFont="1" applyBorder="1" applyAlignment="1" applyProtection="1">
      <alignment horizontal="center" vertical="center" wrapText="1"/>
    </xf>
    <xf numFmtId="2" fontId="12" fillId="0" borderId="26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0" fontId="15" fillId="0" borderId="9" xfId="0" applyFont="1" applyBorder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left" vertical="center" wrapText="1" indent="1"/>
    </xf>
    <xf numFmtId="0" fontId="14" fillId="0" borderId="10" xfId="0" applyFont="1" applyBorder="1" applyAlignment="1" applyProtection="1">
      <alignment horizontal="left" vertical="center" wrapText="1" indent="1"/>
    </xf>
    <xf numFmtId="0" fontId="13" fillId="0" borderId="10" xfId="0" applyFont="1" applyBorder="1" applyProtection="1"/>
    <xf numFmtId="0" fontId="17" fillId="0" borderId="1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 vertical="top"/>
    </xf>
    <xf numFmtId="0" fontId="14" fillId="0" borderId="4" xfId="0" applyFont="1" applyBorder="1" applyAlignment="1" applyProtection="1">
      <alignment horizontal="left" vertical="center" wrapText="1" indent="1"/>
    </xf>
    <xf numFmtId="44" fontId="9" fillId="0" borderId="13" xfId="0" applyNumberFormat="1" applyFont="1" applyBorder="1" applyAlignment="1" applyProtection="1">
      <alignment vertical="center"/>
    </xf>
    <xf numFmtId="44" fontId="9" fillId="0" borderId="3" xfId="0" applyNumberFormat="1" applyFont="1" applyBorder="1" applyAlignment="1" applyProtection="1">
      <alignment vertical="center"/>
    </xf>
    <xf numFmtId="0" fontId="16" fillId="0" borderId="19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2" fontId="12" fillId="0" borderId="14" xfId="0" applyNumberFormat="1" applyFont="1" applyBorder="1" applyAlignment="1" applyProtection="1">
      <alignment horizontal="center" vertical="center" wrapText="1"/>
    </xf>
    <xf numFmtId="2" fontId="12" fillId="0" borderId="3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44" fontId="0" fillId="0" borderId="1" xfId="0" applyNumberFormat="1" applyBorder="1" applyAlignment="1" applyProtection="1">
      <alignment horizontal="right" vertical="center"/>
    </xf>
    <xf numFmtId="44" fontId="0" fillId="0" borderId="2" xfId="0" applyNumberFormat="1" applyBorder="1" applyAlignment="1" applyProtection="1">
      <alignment horizontal="right" vertical="center"/>
    </xf>
    <xf numFmtId="44" fontId="10" fillId="3" borderId="15" xfId="0" applyNumberFormat="1" applyFont="1" applyFill="1" applyBorder="1" applyAlignment="1" applyProtection="1">
      <alignment horizontal="center" vertical="center"/>
    </xf>
    <xf numFmtId="44" fontId="9" fillId="0" borderId="8" xfId="0" applyNumberFormat="1" applyFont="1" applyBorder="1" applyAlignment="1" applyProtection="1">
      <alignment vertical="center"/>
    </xf>
    <xf numFmtId="44" fontId="9" fillId="0" borderId="9" xfId="0" applyNumberFormat="1" applyFont="1" applyBorder="1" applyAlignment="1" applyProtection="1">
      <alignment vertical="center"/>
    </xf>
    <xf numFmtId="44" fontId="10" fillId="3" borderId="16" xfId="0" applyNumberFormat="1" applyFont="1" applyFill="1" applyBorder="1" applyAlignment="1" applyProtection="1">
      <alignment horizontal="center" vertical="center"/>
    </xf>
    <xf numFmtId="44" fontId="9" fillId="0" borderId="1" xfId="0" applyNumberFormat="1" applyFont="1" applyBorder="1" applyAlignment="1" applyProtection="1">
      <alignment vertical="center"/>
    </xf>
    <xf numFmtId="44" fontId="9" fillId="0" borderId="11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44" fontId="10" fillId="3" borderId="17" xfId="0" applyNumberFormat="1" applyFont="1" applyFill="1" applyBorder="1" applyAlignment="1" applyProtection="1">
      <alignment horizontal="center" vertical="center"/>
    </xf>
    <xf numFmtId="44" fontId="9" fillId="0" borderId="5" xfId="0" applyNumberFormat="1" applyFont="1" applyBorder="1" applyAlignment="1" applyProtection="1">
      <alignment vertical="center"/>
    </xf>
    <xf numFmtId="44" fontId="9" fillId="0" borderId="6" xfId="0" applyNumberFormat="1" applyFont="1" applyBorder="1" applyAlignment="1" applyProtection="1">
      <alignment vertical="center"/>
    </xf>
    <xf numFmtId="2" fontId="12" fillId="0" borderId="7" xfId="0" applyNumberFormat="1" applyFont="1" applyBorder="1" applyAlignment="1" applyProtection="1">
      <alignment horizontal="center" vertical="center" wrapText="1"/>
    </xf>
    <xf numFmtId="2" fontId="12" fillId="0" borderId="9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44" fontId="9" fillId="0" borderId="4" xfId="0" applyNumberFormat="1" applyFont="1" applyBorder="1" applyAlignment="1" applyProtection="1">
      <alignment vertical="center"/>
    </xf>
    <xf numFmtId="44" fontId="0" fillId="0" borderId="0" xfId="0" applyNumberFormat="1" applyAlignment="1" applyProtection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E6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showRuler="0" zoomScaleNormal="100" workbookViewId="0">
      <pane ySplit="4" topLeftCell="A5" activePane="bottomLeft" state="frozen"/>
      <selection pane="bottomLeft" activeCell="C21" sqref="C21"/>
    </sheetView>
  </sheetViews>
  <sheetFormatPr defaultRowHeight="12" x14ac:dyDescent="0.2"/>
  <cols>
    <col min="1" max="1" width="6.83203125" style="2" customWidth="1"/>
    <col min="2" max="2" width="118.33203125" style="2" customWidth="1"/>
    <col min="3" max="3" width="47.6640625" style="3" customWidth="1"/>
    <col min="4" max="4" width="5.5" style="2" customWidth="1"/>
    <col min="5" max="5" width="10.83203125" style="4" customWidth="1"/>
    <col min="6" max="6" width="6.5" style="1" customWidth="1"/>
    <col min="7" max="7" width="11" style="4" customWidth="1"/>
    <col min="8" max="8" width="7.33203125" style="4" customWidth="1"/>
    <col min="9" max="9" width="8.33203125" style="21" customWidth="1"/>
    <col min="10" max="11" width="13.1640625" style="21" bestFit="1" customWidth="1"/>
  </cols>
  <sheetData>
    <row r="1" spans="1:11" ht="36.75" customHeight="1" x14ac:dyDescent="0.2">
      <c r="A1" s="19" t="s">
        <v>114</v>
      </c>
      <c r="B1" s="19"/>
      <c r="C1" s="19"/>
      <c r="D1" s="19"/>
      <c r="E1" s="19"/>
      <c r="F1" s="19"/>
      <c r="G1" s="19"/>
      <c r="H1" s="9"/>
      <c r="I1" s="8"/>
    </row>
    <row r="2" spans="1:11" ht="15.75" customHeight="1" thickBot="1" x14ac:dyDescent="0.25">
      <c r="A2" s="20" t="s">
        <v>183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6.5" thickBot="1" x14ac:dyDescent="0.25">
      <c r="A3" s="8"/>
      <c r="B3" s="8"/>
      <c r="C3" s="8"/>
      <c r="D3" s="8"/>
      <c r="E3" s="8"/>
      <c r="F3" s="8"/>
      <c r="G3" s="22" t="s">
        <v>113</v>
      </c>
      <c r="H3" s="23"/>
      <c r="I3" s="24"/>
      <c r="J3" s="25">
        <f>J77</f>
        <v>0</v>
      </c>
      <c r="K3" s="26">
        <f>K77</f>
        <v>0</v>
      </c>
    </row>
    <row r="4" spans="1:11" s="6" customFormat="1" ht="41.25" thickBot="1" x14ac:dyDescent="0.3">
      <c r="A4" s="27" t="s">
        <v>103</v>
      </c>
      <c r="B4" s="27" t="s">
        <v>104</v>
      </c>
      <c r="C4" s="27" t="s">
        <v>129</v>
      </c>
      <c r="D4" s="28" t="s">
        <v>0</v>
      </c>
      <c r="E4" s="28" t="s">
        <v>106</v>
      </c>
      <c r="F4" s="28" t="s">
        <v>107</v>
      </c>
      <c r="G4" s="29" t="s">
        <v>105</v>
      </c>
      <c r="H4" s="30" t="s">
        <v>103</v>
      </c>
      <c r="I4" s="31" t="s">
        <v>108</v>
      </c>
      <c r="J4" s="32" t="s">
        <v>109</v>
      </c>
      <c r="K4" s="33" t="s">
        <v>110</v>
      </c>
    </row>
    <row r="5" spans="1:11" ht="16.5" thickBot="1" x14ac:dyDescent="0.25">
      <c r="A5" s="9"/>
      <c r="B5" s="9"/>
      <c r="C5" s="9"/>
      <c r="D5" s="9"/>
      <c r="E5" s="9"/>
      <c r="F5" s="9"/>
      <c r="G5" s="9"/>
      <c r="H5" s="9"/>
      <c r="I5" s="8"/>
    </row>
    <row r="6" spans="1:11" s="21" customFormat="1" ht="15.75" x14ac:dyDescent="0.25">
      <c r="A6" s="34"/>
      <c r="B6" s="35" t="s">
        <v>115</v>
      </c>
      <c r="C6" s="36" t="s">
        <v>116</v>
      </c>
      <c r="D6" s="34"/>
      <c r="E6" s="34"/>
      <c r="F6" s="34"/>
      <c r="G6" s="34"/>
      <c r="H6" s="34"/>
      <c r="I6" s="34"/>
      <c r="J6" s="37"/>
    </row>
    <row r="7" spans="1:11" s="21" customFormat="1" ht="15" x14ac:dyDescent="0.25">
      <c r="A7" s="34"/>
      <c r="B7" s="38"/>
      <c r="C7" s="39"/>
      <c r="D7" s="34"/>
      <c r="E7" s="34"/>
      <c r="F7" s="34"/>
      <c r="G7" s="34"/>
      <c r="H7" s="34"/>
      <c r="I7" s="34"/>
      <c r="J7" s="37"/>
    </row>
    <row r="8" spans="1:11" s="21" customFormat="1" ht="15" x14ac:dyDescent="0.25">
      <c r="A8" s="34"/>
      <c r="B8" s="40" t="s">
        <v>117</v>
      </c>
      <c r="C8" s="39"/>
      <c r="D8" s="34"/>
      <c r="E8" s="34"/>
      <c r="F8" s="34"/>
      <c r="G8" s="34"/>
      <c r="H8" s="34"/>
      <c r="I8" s="34"/>
      <c r="J8" s="37"/>
    </row>
    <row r="9" spans="1:11" s="21" customFormat="1" ht="15" x14ac:dyDescent="0.25">
      <c r="A9" s="34"/>
      <c r="B9" s="41" t="s">
        <v>118</v>
      </c>
      <c r="C9" s="10" t="s">
        <v>184</v>
      </c>
      <c r="D9" s="34"/>
      <c r="E9" s="34"/>
      <c r="F9" s="34"/>
      <c r="G9" s="34"/>
      <c r="H9" s="34"/>
      <c r="I9" s="34"/>
      <c r="J9" s="37"/>
    </row>
    <row r="10" spans="1:11" s="21" customFormat="1" ht="15" x14ac:dyDescent="0.25">
      <c r="A10" s="34"/>
      <c r="B10" s="41" t="s">
        <v>182</v>
      </c>
      <c r="C10" s="10" t="s">
        <v>184</v>
      </c>
      <c r="D10" s="34"/>
      <c r="E10" s="34"/>
      <c r="F10" s="34"/>
      <c r="G10" s="34"/>
      <c r="H10" s="34"/>
      <c r="I10" s="34"/>
      <c r="J10" s="37"/>
    </row>
    <row r="11" spans="1:11" s="21" customFormat="1" ht="15" x14ac:dyDescent="0.25">
      <c r="A11" s="34"/>
      <c r="B11" s="41" t="s">
        <v>119</v>
      </c>
      <c r="C11" s="10" t="s">
        <v>184</v>
      </c>
      <c r="D11" s="34"/>
      <c r="E11" s="34"/>
      <c r="F11" s="34"/>
      <c r="G11" s="34"/>
      <c r="H11" s="34"/>
      <c r="I11" s="34"/>
      <c r="J11" s="37"/>
    </row>
    <row r="12" spans="1:11" s="21" customFormat="1" ht="15" x14ac:dyDescent="0.25">
      <c r="A12" s="34"/>
      <c r="B12" s="41" t="s">
        <v>120</v>
      </c>
      <c r="C12" s="11" t="s">
        <v>184</v>
      </c>
      <c r="D12" s="34"/>
      <c r="E12" s="34"/>
      <c r="F12" s="34"/>
      <c r="G12" s="34"/>
      <c r="H12" s="34"/>
      <c r="I12" s="34"/>
      <c r="J12" s="37"/>
    </row>
    <row r="13" spans="1:11" s="21" customFormat="1" ht="15" x14ac:dyDescent="0.25">
      <c r="A13" s="34"/>
      <c r="B13" s="42"/>
      <c r="C13" s="39"/>
      <c r="D13" s="34"/>
      <c r="E13" s="34"/>
      <c r="F13" s="34"/>
      <c r="G13" s="34"/>
      <c r="H13" s="34"/>
      <c r="I13" s="34"/>
      <c r="J13" s="37"/>
    </row>
    <row r="14" spans="1:11" s="21" customFormat="1" ht="15" x14ac:dyDescent="0.25">
      <c r="A14" s="34"/>
      <c r="B14" s="40" t="s">
        <v>121</v>
      </c>
      <c r="C14" s="10" t="s">
        <v>184</v>
      </c>
      <c r="D14" s="34"/>
      <c r="E14" s="34"/>
      <c r="F14" s="34"/>
      <c r="G14" s="34"/>
      <c r="H14" s="34"/>
      <c r="I14" s="34"/>
      <c r="J14" s="37"/>
    </row>
    <row r="15" spans="1:11" s="21" customFormat="1" ht="15" x14ac:dyDescent="0.25">
      <c r="A15" s="34"/>
      <c r="B15" s="41" t="s">
        <v>122</v>
      </c>
      <c r="C15" s="10" t="s">
        <v>184</v>
      </c>
      <c r="D15" s="34"/>
      <c r="E15" s="34"/>
      <c r="F15" s="34"/>
      <c r="G15" s="34"/>
      <c r="H15" s="34"/>
      <c r="I15" s="34"/>
      <c r="J15" s="37"/>
    </row>
    <row r="16" spans="1:11" s="21" customFormat="1" ht="15" x14ac:dyDescent="0.25">
      <c r="A16" s="34"/>
      <c r="B16" s="41" t="s">
        <v>123</v>
      </c>
      <c r="C16" s="10" t="s">
        <v>184</v>
      </c>
      <c r="D16" s="34"/>
      <c r="E16" s="34"/>
      <c r="F16" s="34"/>
      <c r="G16" s="34"/>
      <c r="H16" s="34"/>
      <c r="I16" s="34"/>
      <c r="J16" s="37"/>
    </row>
    <row r="17" spans="1:11" s="21" customFormat="1" ht="15" x14ac:dyDescent="0.25">
      <c r="A17" s="34"/>
      <c r="B17" s="41" t="s">
        <v>124</v>
      </c>
      <c r="C17" s="10"/>
      <c r="D17" s="34"/>
      <c r="E17" s="34"/>
      <c r="F17" s="34"/>
      <c r="G17" s="34"/>
      <c r="H17" s="34"/>
      <c r="I17" s="34"/>
      <c r="J17" s="37"/>
    </row>
    <row r="18" spans="1:11" s="21" customFormat="1" ht="15" x14ac:dyDescent="0.25">
      <c r="A18" s="34"/>
      <c r="B18" s="41"/>
      <c r="C18" s="39"/>
      <c r="D18" s="34"/>
      <c r="E18" s="34"/>
      <c r="F18" s="34"/>
      <c r="G18" s="34"/>
      <c r="H18" s="34"/>
      <c r="I18" s="34"/>
      <c r="J18" s="37"/>
    </row>
    <row r="19" spans="1:11" s="21" customFormat="1" ht="15" x14ac:dyDescent="0.25">
      <c r="A19" s="34"/>
      <c r="B19" s="40" t="s">
        <v>125</v>
      </c>
      <c r="C19" s="43" t="s">
        <v>128</v>
      </c>
      <c r="D19" s="44"/>
      <c r="E19" s="34"/>
      <c r="F19" s="34"/>
      <c r="G19" s="34"/>
      <c r="H19" s="34"/>
      <c r="I19" s="34"/>
      <c r="J19" s="37"/>
    </row>
    <row r="20" spans="1:11" s="21" customFormat="1" ht="28.5" x14ac:dyDescent="0.25">
      <c r="A20" s="34"/>
      <c r="B20" s="41" t="s">
        <v>126</v>
      </c>
      <c r="C20" s="12" t="s">
        <v>184</v>
      </c>
      <c r="D20" s="45"/>
      <c r="E20" s="34"/>
      <c r="F20" s="34"/>
      <c r="G20" s="34"/>
      <c r="H20" s="34"/>
      <c r="I20" s="34"/>
      <c r="J20" s="37"/>
    </row>
    <row r="21" spans="1:11" s="21" customFormat="1" ht="29.25" thickBot="1" x14ac:dyDescent="0.3">
      <c r="A21" s="34"/>
      <c r="B21" s="46" t="s">
        <v>127</v>
      </c>
      <c r="C21" s="16"/>
      <c r="D21" s="34"/>
      <c r="E21" s="34"/>
      <c r="F21" s="34"/>
      <c r="G21" s="34"/>
      <c r="H21" s="34"/>
      <c r="I21" s="34"/>
      <c r="J21" s="37"/>
    </row>
    <row r="22" spans="1:11" ht="16.5" thickBot="1" x14ac:dyDescent="0.25">
      <c r="A22" s="9"/>
      <c r="B22" s="9"/>
      <c r="C22" s="9"/>
      <c r="D22" s="9"/>
      <c r="E22" s="9"/>
      <c r="F22" s="9"/>
      <c r="G22" s="9"/>
      <c r="H22" s="9"/>
      <c r="I22" s="8"/>
    </row>
    <row r="23" spans="1:11" ht="16.5" thickBot="1" x14ac:dyDescent="0.25">
      <c r="A23" s="8"/>
      <c r="B23" s="8"/>
      <c r="C23" s="8"/>
      <c r="D23" s="8"/>
      <c r="E23" s="8"/>
      <c r="F23" s="8"/>
      <c r="G23" s="22" t="s">
        <v>113</v>
      </c>
      <c r="H23" s="23"/>
      <c r="I23" s="24"/>
      <c r="J23" s="47">
        <f>J77</f>
        <v>0</v>
      </c>
      <c r="K23" s="48">
        <f>K77</f>
        <v>0</v>
      </c>
    </row>
    <row r="24" spans="1:11" s="6" customFormat="1" ht="41.25" thickBot="1" x14ac:dyDescent="0.3">
      <c r="A24" s="27" t="s">
        <v>103</v>
      </c>
      <c r="B24" s="27" t="s">
        <v>104</v>
      </c>
      <c r="C24" s="27" t="s">
        <v>130</v>
      </c>
      <c r="D24" s="28" t="s">
        <v>0</v>
      </c>
      <c r="E24" s="28" t="s">
        <v>106</v>
      </c>
      <c r="F24" s="28" t="s">
        <v>107</v>
      </c>
      <c r="G24" s="29" t="s">
        <v>105</v>
      </c>
      <c r="H24" s="49" t="s">
        <v>103</v>
      </c>
      <c r="I24" s="50" t="s">
        <v>108</v>
      </c>
      <c r="J24" s="51" t="s">
        <v>109</v>
      </c>
      <c r="K24" s="52" t="s">
        <v>110</v>
      </c>
    </row>
    <row r="25" spans="1:11" ht="76.5" x14ac:dyDescent="0.2">
      <c r="A25" s="17" t="s">
        <v>8</v>
      </c>
      <c r="B25" s="53" t="s">
        <v>59</v>
      </c>
      <c r="C25" s="18" t="s">
        <v>138</v>
      </c>
      <c r="D25" s="5" t="s">
        <v>1</v>
      </c>
      <c r="E25" s="54">
        <v>19.3</v>
      </c>
      <c r="F25" s="5">
        <v>23</v>
      </c>
      <c r="G25" s="55">
        <f t="shared" ref="G25:G39" si="0">E25*1.23</f>
        <v>23.739000000000001</v>
      </c>
      <c r="H25" s="56" t="s">
        <v>8</v>
      </c>
      <c r="I25" s="13"/>
      <c r="J25" s="57">
        <f>E25*I25</f>
        <v>0</v>
      </c>
      <c r="K25" s="58">
        <f>J25*1.23</f>
        <v>0</v>
      </c>
    </row>
    <row r="26" spans="1:11" ht="83.25" customHeight="1" x14ac:dyDescent="0.2">
      <c r="A26" s="17" t="s">
        <v>9</v>
      </c>
      <c r="B26" s="53" t="s">
        <v>59</v>
      </c>
      <c r="C26" s="18" t="s">
        <v>139</v>
      </c>
      <c r="D26" s="5" t="s">
        <v>2</v>
      </c>
      <c r="E26" s="54">
        <v>78.209999999999994</v>
      </c>
      <c r="F26" s="5">
        <v>23</v>
      </c>
      <c r="G26" s="55">
        <f t="shared" si="0"/>
        <v>96.198299999999989</v>
      </c>
      <c r="H26" s="59" t="s">
        <v>9</v>
      </c>
      <c r="I26" s="14"/>
      <c r="J26" s="60">
        <f t="shared" ref="J26:J75" si="1">E26*I26</f>
        <v>0</v>
      </c>
      <c r="K26" s="61">
        <f t="shared" ref="K26:K74" si="2">J26*1.23</f>
        <v>0</v>
      </c>
    </row>
    <row r="27" spans="1:11" ht="59.25" customHeight="1" x14ac:dyDescent="0.2">
      <c r="A27" s="17" t="s">
        <v>10</v>
      </c>
      <c r="B27" s="53" t="s">
        <v>60</v>
      </c>
      <c r="C27" s="18" t="s">
        <v>140</v>
      </c>
      <c r="D27" s="5" t="s">
        <v>1</v>
      </c>
      <c r="E27" s="54">
        <v>18.2</v>
      </c>
      <c r="F27" s="5">
        <v>23</v>
      </c>
      <c r="G27" s="55">
        <f t="shared" si="0"/>
        <v>22.385999999999999</v>
      </c>
      <c r="H27" s="59" t="s">
        <v>10</v>
      </c>
      <c r="I27" s="14"/>
      <c r="J27" s="60">
        <f t="shared" si="1"/>
        <v>0</v>
      </c>
      <c r="K27" s="61">
        <f t="shared" si="2"/>
        <v>0</v>
      </c>
    </row>
    <row r="28" spans="1:11" ht="59.25" customHeight="1" x14ac:dyDescent="0.2">
      <c r="A28" s="17" t="s">
        <v>11</v>
      </c>
      <c r="B28" s="53" t="s">
        <v>61</v>
      </c>
      <c r="C28" s="18" t="s">
        <v>141</v>
      </c>
      <c r="D28" s="5" t="s">
        <v>2</v>
      </c>
      <c r="E28" s="54">
        <v>64.400000000000006</v>
      </c>
      <c r="F28" s="5">
        <v>23</v>
      </c>
      <c r="G28" s="55">
        <f t="shared" si="0"/>
        <v>79.212000000000003</v>
      </c>
      <c r="H28" s="59" t="s">
        <v>11</v>
      </c>
      <c r="I28" s="14"/>
      <c r="J28" s="60">
        <f t="shared" si="1"/>
        <v>0</v>
      </c>
      <c r="K28" s="61">
        <f t="shared" si="2"/>
        <v>0</v>
      </c>
    </row>
    <row r="29" spans="1:11" ht="58.5" customHeight="1" x14ac:dyDescent="0.2">
      <c r="A29" s="17" t="s">
        <v>12</v>
      </c>
      <c r="B29" s="53" t="s">
        <v>62</v>
      </c>
      <c r="C29" s="18" t="s">
        <v>142</v>
      </c>
      <c r="D29" s="5" t="s">
        <v>2</v>
      </c>
      <c r="E29" s="54">
        <v>125.8</v>
      </c>
      <c r="F29" s="5">
        <v>23</v>
      </c>
      <c r="G29" s="55">
        <f t="shared" si="0"/>
        <v>154.73399999999998</v>
      </c>
      <c r="H29" s="59" t="s">
        <v>12</v>
      </c>
      <c r="I29" s="14"/>
      <c r="J29" s="60">
        <f t="shared" si="1"/>
        <v>0</v>
      </c>
      <c r="K29" s="61">
        <f t="shared" si="2"/>
        <v>0</v>
      </c>
    </row>
    <row r="30" spans="1:11" ht="60.75" customHeight="1" x14ac:dyDescent="0.2">
      <c r="A30" s="17" t="s">
        <v>13</v>
      </c>
      <c r="B30" s="53" t="s">
        <v>63</v>
      </c>
      <c r="C30" s="18" t="s">
        <v>143</v>
      </c>
      <c r="D30" s="5" t="s">
        <v>2</v>
      </c>
      <c r="E30" s="54">
        <v>175.85</v>
      </c>
      <c r="F30" s="5">
        <v>23</v>
      </c>
      <c r="G30" s="55">
        <f t="shared" si="0"/>
        <v>216.2955</v>
      </c>
      <c r="H30" s="59" t="s">
        <v>13</v>
      </c>
      <c r="I30" s="14"/>
      <c r="J30" s="60">
        <f t="shared" si="1"/>
        <v>0</v>
      </c>
      <c r="K30" s="61">
        <f t="shared" si="2"/>
        <v>0</v>
      </c>
    </row>
    <row r="31" spans="1:11" ht="46.5" customHeight="1" x14ac:dyDescent="0.2">
      <c r="A31" s="17" t="s">
        <v>14</v>
      </c>
      <c r="B31" s="53" t="s">
        <v>64</v>
      </c>
      <c r="C31" s="18" t="s">
        <v>144</v>
      </c>
      <c r="D31" s="5" t="s">
        <v>2</v>
      </c>
      <c r="E31" s="54">
        <v>198</v>
      </c>
      <c r="F31" s="5">
        <v>23</v>
      </c>
      <c r="G31" s="55">
        <f t="shared" si="0"/>
        <v>243.54</v>
      </c>
      <c r="H31" s="59" t="s">
        <v>14</v>
      </c>
      <c r="I31" s="14"/>
      <c r="J31" s="60">
        <f t="shared" si="1"/>
        <v>0</v>
      </c>
      <c r="K31" s="61">
        <f t="shared" si="2"/>
        <v>0</v>
      </c>
    </row>
    <row r="32" spans="1:11" ht="38.25" x14ac:dyDescent="0.2">
      <c r="A32" s="17" t="s">
        <v>40</v>
      </c>
      <c r="B32" s="53" t="s">
        <v>65</v>
      </c>
      <c r="C32" s="18" t="s">
        <v>145</v>
      </c>
      <c r="D32" s="5" t="s">
        <v>1</v>
      </c>
      <c r="E32" s="54">
        <v>27.43</v>
      </c>
      <c r="F32" s="5">
        <v>23</v>
      </c>
      <c r="G32" s="55">
        <f t="shared" si="0"/>
        <v>33.738900000000001</v>
      </c>
      <c r="H32" s="59" t="s">
        <v>40</v>
      </c>
      <c r="I32" s="14"/>
      <c r="J32" s="60">
        <f t="shared" si="1"/>
        <v>0</v>
      </c>
      <c r="K32" s="61">
        <f t="shared" si="2"/>
        <v>0</v>
      </c>
    </row>
    <row r="33" spans="1:11" ht="45.75" customHeight="1" x14ac:dyDescent="0.2">
      <c r="A33" s="17" t="s">
        <v>15</v>
      </c>
      <c r="B33" s="53" t="s">
        <v>66</v>
      </c>
      <c r="C33" s="18" t="s">
        <v>146</v>
      </c>
      <c r="D33" s="5" t="s">
        <v>1</v>
      </c>
      <c r="E33" s="54">
        <v>13.24</v>
      </c>
      <c r="F33" s="5">
        <v>23</v>
      </c>
      <c r="G33" s="55">
        <f t="shared" si="0"/>
        <v>16.2852</v>
      </c>
      <c r="H33" s="59" t="s">
        <v>15</v>
      </c>
      <c r="I33" s="14"/>
      <c r="J33" s="60">
        <f t="shared" si="1"/>
        <v>0</v>
      </c>
      <c r="K33" s="61">
        <f t="shared" si="2"/>
        <v>0</v>
      </c>
    </row>
    <row r="34" spans="1:11" ht="72" customHeight="1" x14ac:dyDescent="0.2">
      <c r="A34" s="17" t="s">
        <v>41</v>
      </c>
      <c r="B34" s="53" t="s">
        <v>67</v>
      </c>
      <c r="C34" s="18" t="s">
        <v>147</v>
      </c>
      <c r="D34" s="5" t="s">
        <v>1</v>
      </c>
      <c r="E34" s="54">
        <v>20.79</v>
      </c>
      <c r="F34" s="5">
        <v>23</v>
      </c>
      <c r="G34" s="55">
        <f t="shared" si="0"/>
        <v>25.5717</v>
      </c>
      <c r="H34" s="59" t="s">
        <v>41</v>
      </c>
      <c r="I34" s="14"/>
      <c r="J34" s="60">
        <f t="shared" si="1"/>
        <v>0</v>
      </c>
      <c r="K34" s="61">
        <f t="shared" si="2"/>
        <v>0</v>
      </c>
    </row>
    <row r="35" spans="1:11" ht="71.25" customHeight="1" x14ac:dyDescent="0.2">
      <c r="A35" s="17" t="s">
        <v>16</v>
      </c>
      <c r="B35" s="53" t="s">
        <v>68</v>
      </c>
      <c r="C35" s="18" t="s">
        <v>148</v>
      </c>
      <c r="D35" s="5" t="s">
        <v>2</v>
      </c>
      <c r="E35" s="54">
        <v>88</v>
      </c>
      <c r="F35" s="5">
        <v>23</v>
      </c>
      <c r="G35" s="55">
        <f t="shared" si="0"/>
        <v>108.24</v>
      </c>
      <c r="H35" s="59" t="s">
        <v>16</v>
      </c>
      <c r="I35" s="14"/>
      <c r="J35" s="60">
        <f t="shared" si="1"/>
        <v>0</v>
      </c>
      <c r="K35" s="61">
        <f t="shared" si="2"/>
        <v>0</v>
      </c>
    </row>
    <row r="36" spans="1:11" ht="39" customHeight="1" x14ac:dyDescent="0.2">
      <c r="A36" s="17" t="s">
        <v>17</v>
      </c>
      <c r="B36" s="53" t="s">
        <v>69</v>
      </c>
      <c r="C36" s="18" t="s">
        <v>149</v>
      </c>
      <c r="D36" s="5" t="s">
        <v>3</v>
      </c>
      <c r="E36" s="54">
        <v>11.26</v>
      </c>
      <c r="F36" s="5">
        <v>23</v>
      </c>
      <c r="G36" s="55">
        <f t="shared" si="0"/>
        <v>13.8498</v>
      </c>
      <c r="H36" s="59" t="s">
        <v>17</v>
      </c>
      <c r="I36" s="14"/>
      <c r="J36" s="60">
        <f t="shared" si="1"/>
        <v>0</v>
      </c>
      <c r="K36" s="61">
        <f t="shared" si="2"/>
        <v>0</v>
      </c>
    </row>
    <row r="37" spans="1:11" ht="36.75" customHeight="1" x14ac:dyDescent="0.2">
      <c r="A37" s="17" t="s">
        <v>18</v>
      </c>
      <c r="B37" s="53" t="s">
        <v>70</v>
      </c>
      <c r="C37" s="18" t="s">
        <v>150</v>
      </c>
      <c r="D37" s="5" t="s">
        <v>3</v>
      </c>
      <c r="E37" s="54">
        <v>19.649999999999999</v>
      </c>
      <c r="F37" s="5">
        <v>23</v>
      </c>
      <c r="G37" s="55">
        <f t="shared" si="0"/>
        <v>24.169499999999999</v>
      </c>
      <c r="H37" s="59" t="s">
        <v>18</v>
      </c>
      <c r="I37" s="14"/>
      <c r="J37" s="60">
        <f t="shared" si="1"/>
        <v>0</v>
      </c>
      <c r="K37" s="61">
        <f t="shared" si="2"/>
        <v>0</v>
      </c>
    </row>
    <row r="38" spans="1:11" ht="45" customHeight="1" x14ac:dyDescent="0.2">
      <c r="A38" s="17" t="s">
        <v>19</v>
      </c>
      <c r="B38" s="53" t="s">
        <v>71</v>
      </c>
      <c r="C38" s="18" t="s">
        <v>151</v>
      </c>
      <c r="D38" s="5" t="s">
        <v>3</v>
      </c>
      <c r="E38" s="54">
        <v>35.54</v>
      </c>
      <c r="F38" s="5">
        <v>23</v>
      </c>
      <c r="G38" s="55">
        <f t="shared" si="0"/>
        <v>43.714199999999998</v>
      </c>
      <c r="H38" s="59" t="s">
        <v>19</v>
      </c>
      <c r="I38" s="14"/>
      <c r="J38" s="60">
        <f t="shared" si="1"/>
        <v>0</v>
      </c>
      <c r="K38" s="61">
        <f t="shared" si="2"/>
        <v>0</v>
      </c>
    </row>
    <row r="39" spans="1:11" ht="70.5" customHeight="1" x14ac:dyDescent="0.2">
      <c r="A39" s="17" t="s">
        <v>42</v>
      </c>
      <c r="B39" s="53" t="s">
        <v>72</v>
      </c>
      <c r="C39" s="18" t="s">
        <v>152</v>
      </c>
      <c r="D39" s="5" t="s">
        <v>1</v>
      </c>
      <c r="E39" s="54">
        <v>41.1</v>
      </c>
      <c r="F39" s="5">
        <v>23</v>
      </c>
      <c r="G39" s="55">
        <f t="shared" si="0"/>
        <v>50.553000000000004</v>
      </c>
      <c r="H39" s="59" t="s">
        <v>42</v>
      </c>
      <c r="I39" s="14"/>
      <c r="J39" s="60">
        <f t="shared" si="1"/>
        <v>0</v>
      </c>
      <c r="K39" s="61">
        <f t="shared" si="2"/>
        <v>0</v>
      </c>
    </row>
    <row r="40" spans="1:11" ht="42.75" customHeight="1" x14ac:dyDescent="0.2">
      <c r="A40" s="17" t="s">
        <v>20</v>
      </c>
      <c r="B40" s="53" t="s">
        <v>73</v>
      </c>
      <c r="C40" s="18" t="s">
        <v>153</v>
      </c>
      <c r="D40" s="5" t="s">
        <v>1</v>
      </c>
      <c r="E40" s="54">
        <v>22.6</v>
      </c>
      <c r="F40" s="5">
        <v>23</v>
      </c>
      <c r="G40" s="55">
        <f>E40*1.23</f>
        <v>27.798000000000002</v>
      </c>
      <c r="H40" s="59" t="s">
        <v>20</v>
      </c>
      <c r="I40" s="14"/>
      <c r="J40" s="60">
        <f t="shared" si="1"/>
        <v>0</v>
      </c>
      <c r="K40" s="61">
        <f t="shared" si="2"/>
        <v>0</v>
      </c>
    </row>
    <row r="41" spans="1:11" ht="43.5" customHeight="1" x14ac:dyDescent="0.2">
      <c r="A41" s="17" t="s">
        <v>43</v>
      </c>
      <c r="B41" s="53" t="s">
        <v>74</v>
      </c>
      <c r="C41" s="18" t="s">
        <v>154</v>
      </c>
      <c r="D41" s="5" t="s">
        <v>2</v>
      </c>
      <c r="E41" s="54">
        <v>192</v>
      </c>
      <c r="F41" s="5">
        <v>23</v>
      </c>
      <c r="G41" s="55">
        <f>E41*1.23</f>
        <v>236.16</v>
      </c>
      <c r="H41" s="59" t="s">
        <v>43</v>
      </c>
      <c r="I41" s="14"/>
      <c r="J41" s="60">
        <f t="shared" si="1"/>
        <v>0</v>
      </c>
      <c r="K41" s="61">
        <f t="shared" si="2"/>
        <v>0</v>
      </c>
    </row>
    <row r="42" spans="1:11" ht="35.25" customHeight="1" x14ac:dyDescent="0.2">
      <c r="A42" s="17" t="s">
        <v>21</v>
      </c>
      <c r="B42" s="53" t="s">
        <v>75</v>
      </c>
      <c r="C42" s="18" t="s">
        <v>155</v>
      </c>
      <c r="D42" s="5" t="s">
        <v>2</v>
      </c>
      <c r="E42" s="54">
        <v>26.95</v>
      </c>
      <c r="F42" s="7">
        <v>8</v>
      </c>
      <c r="G42" s="55">
        <f>E42*1.08</f>
        <v>29.106000000000002</v>
      </c>
      <c r="H42" s="59" t="s">
        <v>21</v>
      </c>
      <c r="I42" s="14"/>
      <c r="J42" s="60">
        <f t="shared" si="1"/>
        <v>0</v>
      </c>
      <c r="K42" s="61">
        <f>J42*1.08</f>
        <v>0</v>
      </c>
    </row>
    <row r="43" spans="1:11" ht="38.25" customHeight="1" x14ac:dyDescent="0.2">
      <c r="A43" s="17" t="s">
        <v>44</v>
      </c>
      <c r="B43" s="53" t="s">
        <v>75</v>
      </c>
      <c r="C43" s="18" t="s">
        <v>156</v>
      </c>
      <c r="D43" s="5" t="s">
        <v>1</v>
      </c>
      <c r="E43" s="54">
        <v>5.64</v>
      </c>
      <c r="F43" s="7">
        <v>8</v>
      </c>
      <c r="G43" s="55">
        <f>E43*1.08</f>
        <v>6.0911999999999997</v>
      </c>
      <c r="H43" s="59" t="s">
        <v>44</v>
      </c>
      <c r="I43" s="14"/>
      <c r="J43" s="60">
        <f t="shared" si="1"/>
        <v>0</v>
      </c>
      <c r="K43" s="61">
        <f>J43*1.08</f>
        <v>0</v>
      </c>
    </row>
    <row r="44" spans="1:11" ht="71.25" customHeight="1" x14ac:dyDescent="0.2">
      <c r="A44" s="17" t="s">
        <v>22</v>
      </c>
      <c r="B44" s="53" t="s">
        <v>76</v>
      </c>
      <c r="C44" s="18" t="s">
        <v>157</v>
      </c>
      <c r="D44" s="5" t="s">
        <v>1</v>
      </c>
      <c r="E44" s="54">
        <v>25.65</v>
      </c>
      <c r="F44" s="5">
        <v>23</v>
      </c>
      <c r="G44" s="55">
        <f t="shared" ref="G44:G68" si="3">E44*1.23</f>
        <v>31.549499999999998</v>
      </c>
      <c r="H44" s="59" t="s">
        <v>22</v>
      </c>
      <c r="I44" s="14"/>
      <c r="J44" s="60">
        <f t="shared" si="1"/>
        <v>0</v>
      </c>
      <c r="K44" s="61">
        <f t="shared" si="2"/>
        <v>0</v>
      </c>
    </row>
    <row r="45" spans="1:11" ht="63.75" x14ac:dyDescent="0.2">
      <c r="A45" s="17" t="s">
        <v>23</v>
      </c>
      <c r="B45" s="53" t="s">
        <v>76</v>
      </c>
      <c r="C45" s="18" t="s">
        <v>137</v>
      </c>
      <c r="D45" s="5" t="s">
        <v>2</v>
      </c>
      <c r="E45" s="54">
        <v>277</v>
      </c>
      <c r="F45" s="5">
        <v>23</v>
      </c>
      <c r="G45" s="55">
        <f t="shared" si="3"/>
        <v>340.71</v>
      </c>
      <c r="H45" s="59" t="s">
        <v>23</v>
      </c>
      <c r="I45" s="14"/>
      <c r="J45" s="60">
        <f t="shared" si="1"/>
        <v>0</v>
      </c>
      <c r="K45" s="61">
        <f t="shared" si="2"/>
        <v>0</v>
      </c>
    </row>
    <row r="46" spans="1:11" ht="33" customHeight="1" x14ac:dyDescent="0.2">
      <c r="A46" s="17" t="s">
        <v>24</v>
      </c>
      <c r="B46" s="62" t="s">
        <v>77</v>
      </c>
      <c r="C46" s="18" t="s">
        <v>158</v>
      </c>
      <c r="D46" s="5" t="s">
        <v>1</v>
      </c>
      <c r="E46" s="54">
        <v>6.18</v>
      </c>
      <c r="F46" s="5">
        <v>23</v>
      </c>
      <c r="G46" s="55">
        <f t="shared" si="3"/>
        <v>7.6013999999999999</v>
      </c>
      <c r="H46" s="59" t="s">
        <v>24</v>
      </c>
      <c r="I46" s="14"/>
      <c r="J46" s="60">
        <f t="shared" si="1"/>
        <v>0</v>
      </c>
      <c r="K46" s="61">
        <f t="shared" si="2"/>
        <v>0</v>
      </c>
    </row>
    <row r="47" spans="1:11" ht="48.75" customHeight="1" x14ac:dyDescent="0.2">
      <c r="A47" s="17" t="s">
        <v>25</v>
      </c>
      <c r="B47" s="53" t="s">
        <v>78</v>
      </c>
      <c r="C47" s="18" t="s">
        <v>159</v>
      </c>
      <c r="D47" s="5" t="s">
        <v>4</v>
      </c>
      <c r="E47" s="54">
        <v>6.72</v>
      </c>
      <c r="F47" s="5">
        <v>23</v>
      </c>
      <c r="G47" s="55">
        <f t="shared" si="3"/>
        <v>8.2655999999999992</v>
      </c>
      <c r="H47" s="59" t="s">
        <v>25</v>
      </c>
      <c r="I47" s="14"/>
      <c r="J47" s="60">
        <f t="shared" si="1"/>
        <v>0</v>
      </c>
      <c r="K47" s="61">
        <f t="shared" si="2"/>
        <v>0</v>
      </c>
    </row>
    <row r="48" spans="1:11" ht="29.25" x14ac:dyDescent="0.2">
      <c r="A48" s="17" t="s">
        <v>45</v>
      </c>
      <c r="B48" s="53" t="s">
        <v>79</v>
      </c>
      <c r="C48" s="18" t="s">
        <v>136</v>
      </c>
      <c r="D48" s="5" t="s">
        <v>3</v>
      </c>
      <c r="E48" s="54">
        <v>4.6399999999999997</v>
      </c>
      <c r="F48" s="5">
        <v>23</v>
      </c>
      <c r="G48" s="55">
        <f t="shared" si="3"/>
        <v>5.7071999999999994</v>
      </c>
      <c r="H48" s="59" t="s">
        <v>45</v>
      </c>
      <c r="I48" s="14"/>
      <c r="J48" s="60">
        <f t="shared" si="1"/>
        <v>0</v>
      </c>
      <c r="K48" s="61">
        <f t="shared" si="2"/>
        <v>0</v>
      </c>
    </row>
    <row r="49" spans="1:11" ht="76.5" x14ac:dyDescent="0.2">
      <c r="A49" s="17" t="s">
        <v>26</v>
      </c>
      <c r="B49" s="53" t="s">
        <v>80</v>
      </c>
      <c r="C49" s="18" t="s">
        <v>160</v>
      </c>
      <c r="D49" s="5" t="s">
        <v>1</v>
      </c>
      <c r="E49" s="54">
        <v>14.52</v>
      </c>
      <c r="F49" s="5">
        <v>23</v>
      </c>
      <c r="G49" s="55">
        <f t="shared" si="3"/>
        <v>17.8596</v>
      </c>
      <c r="H49" s="59" t="s">
        <v>26</v>
      </c>
      <c r="I49" s="14"/>
      <c r="J49" s="60">
        <f t="shared" si="1"/>
        <v>0</v>
      </c>
      <c r="K49" s="61">
        <f t="shared" si="2"/>
        <v>0</v>
      </c>
    </row>
    <row r="50" spans="1:11" ht="76.5" x14ac:dyDescent="0.2">
      <c r="A50" s="17" t="s">
        <v>46</v>
      </c>
      <c r="B50" s="53" t="s">
        <v>81</v>
      </c>
      <c r="C50" s="18" t="s">
        <v>161</v>
      </c>
      <c r="D50" s="5" t="s">
        <v>2</v>
      </c>
      <c r="E50" s="54">
        <v>47.1</v>
      </c>
      <c r="F50" s="5">
        <v>23</v>
      </c>
      <c r="G50" s="55">
        <f t="shared" si="3"/>
        <v>57.933</v>
      </c>
      <c r="H50" s="59" t="s">
        <v>46</v>
      </c>
      <c r="I50" s="14"/>
      <c r="J50" s="60">
        <f t="shared" si="1"/>
        <v>0</v>
      </c>
      <c r="K50" s="61">
        <f t="shared" si="2"/>
        <v>0</v>
      </c>
    </row>
    <row r="51" spans="1:11" ht="38.25" x14ac:dyDescent="0.2">
      <c r="A51" s="17" t="s">
        <v>56</v>
      </c>
      <c r="B51" s="53" t="s">
        <v>102</v>
      </c>
      <c r="C51" s="18" t="s">
        <v>162</v>
      </c>
      <c r="D51" s="5" t="s">
        <v>1</v>
      </c>
      <c r="E51" s="54">
        <v>16.91</v>
      </c>
      <c r="F51" s="5">
        <v>23</v>
      </c>
      <c r="G51" s="55">
        <f t="shared" si="3"/>
        <v>20.799299999999999</v>
      </c>
      <c r="H51" s="59" t="s">
        <v>56</v>
      </c>
      <c r="I51" s="14"/>
      <c r="J51" s="60">
        <f t="shared" si="1"/>
        <v>0</v>
      </c>
      <c r="K51" s="61">
        <f t="shared" si="2"/>
        <v>0</v>
      </c>
    </row>
    <row r="52" spans="1:11" ht="38.25" x14ac:dyDescent="0.2">
      <c r="A52" s="17" t="s">
        <v>57</v>
      </c>
      <c r="B52" s="53" t="s">
        <v>102</v>
      </c>
      <c r="C52" s="18" t="s">
        <v>163</v>
      </c>
      <c r="D52" s="5" t="s">
        <v>1</v>
      </c>
      <c r="E52" s="54">
        <v>16.91</v>
      </c>
      <c r="F52" s="5">
        <v>23</v>
      </c>
      <c r="G52" s="55">
        <f t="shared" si="3"/>
        <v>20.799299999999999</v>
      </c>
      <c r="H52" s="59" t="s">
        <v>57</v>
      </c>
      <c r="I52" s="14"/>
      <c r="J52" s="60">
        <f t="shared" si="1"/>
        <v>0</v>
      </c>
      <c r="K52" s="61">
        <f t="shared" si="2"/>
        <v>0</v>
      </c>
    </row>
    <row r="53" spans="1:11" ht="38.25" x14ac:dyDescent="0.2">
      <c r="A53" s="17" t="s">
        <v>58</v>
      </c>
      <c r="B53" s="53" t="s">
        <v>102</v>
      </c>
      <c r="C53" s="18" t="s">
        <v>164</v>
      </c>
      <c r="D53" s="5" t="s">
        <v>1</v>
      </c>
      <c r="E53" s="54">
        <v>16.91</v>
      </c>
      <c r="F53" s="5">
        <v>23</v>
      </c>
      <c r="G53" s="55">
        <f t="shared" si="3"/>
        <v>20.799299999999999</v>
      </c>
      <c r="H53" s="59" t="s">
        <v>58</v>
      </c>
      <c r="I53" s="14"/>
      <c r="J53" s="60">
        <f t="shared" si="1"/>
        <v>0</v>
      </c>
      <c r="K53" s="61">
        <f t="shared" si="2"/>
        <v>0</v>
      </c>
    </row>
    <row r="54" spans="1:11" ht="42" customHeight="1" x14ac:dyDescent="0.2">
      <c r="A54" s="17" t="s">
        <v>47</v>
      </c>
      <c r="B54" s="53" t="s">
        <v>82</v>
      </c>
      <c r="C54" s="18" t="s">
        <v>165</v>
      </c>
      <c r="D54" s="5" t="s">
        <v>2</v>
      </c>
      <c r="E54" s="54">
        <v>151.19999999999999</v>
      </c>
      <c r="F54" s="5">
        <v>23</v>
      </c>
      <c r="G54" s="55">
        <f t="shared" si="3"/>
        <v>185.97599999999997</v>
      </c>
      <c r="H54" s="59" t="s">
        <v>47</v>
      </c>
      <c r="I54" s="14"/>
      <c r="J54" s="60">
        <f t="shared" si="1"/>
        <v>0</v>
      </c>
      <c r="K54" s="61">
        <f t="shared" si="2"/>
        <v>0</v>
      </c>
    </row>
    <row r="55" spans="1:11" ht="36" customHeight="1" x14ac:dyDescent="0.2">
      <c r="A55" s="17" t="s">
        <v>27</v>
      </c>
      <c r="B55" s="53" t="s">
        <v>83</v>
      </c>
      <c r="C55" s="18" t="s">
        <v>166</v>
      </c>
      <c r="D55" s="5" t="s">
        <v>5</v>
      </c>
      <c r="E55" s="54">
        <v>115</v>
      </c>
      <c r="F55" s="5">
        <v>23</v>
      </c>
      <c r="G55" s="55">
        <f t="shared" si="3"/>
        <v>141.44999999999999</v>
      </c>
      <c r="H55" s="59" t="s">
        <v>27</v>
      </c>
      <c r="I55" s="14"/>
      <c r="J55" s="60">
        <f t="shared" si="1"/>
        <v>0</v>
      </c>
      <c r="K55" s="61">
        <f t="shared" si="2"/>
        <v>0</v>
      </c>
    </row>
    <row r="56" spans="1:11" ht="33" customHeight="1" x14ac:dyDescent="0.2">
      <c r="A56" s="17" t="s">
        <v>48</v>
      </c>
      <c r="B56" s="53" t="s">
        <v>84</v>
      </c>
      <c r="C56" s="18" t="s">
        <v>167</v>
      </c>
      <c r="D56" s="5" t="s">
        <v>6</v>
      </c>
      <c r="E56" s="54">
        <v>4.8</v>
      </c>
      <c r="F56" s="5">
        <v>23</v>
      </c>
      <c r="G56" s="55">
        <f t="shared" si="3"/>
        <v>5.9039999999999999</v>
      </c>
      <c r="H56" s="59" t="s">
        <v>48</v>
      </c>
      <c r="I56" s="14"/>
      <c r="J56" s="60">
        <f t="shared" si="1"/>
        <v>0</v>
      </c>
      <c r="K56" s="61">
        <f t="shared" si="2"/>
        <v>0</v>
      </c>
    </row>
    <row r="57" spans="1:11" ht="34.5" customHeight="1" x14ac:dyDescent="0.2">
      <c r="A57" s="17" t="s">
        <v>28</v>
      </c>
      <c r="B57" s="53" t="s">
        <v>85</v>
      </c>
      <c r="C57" s="18" t="s">
        <v>168</v>
      </c>
      <c r="D57" s="5" t="s">
        <v>1</v>
      </c>
      <c r="E57" s="54">
        <v>26.4</v>
      </c>
      <c r="F57" s="5">
        <v>23</v>
      </c>
      <c r="G57" s="55">
        <f t="shared" si="3"/>
        <v>32.472000000000001</v>
      </c>
      <c r="H57" s="59" t="s">
        <v>28</v>
      </c>
      <c r="I57" s="14"/>
      <c r="J57" s="60">
        <f t="shared" si="1"/>
        <v>0</v>
      </c>
      <c r="K57" s="61">
        <f t="shared" si="2"/>
        <v>0</v>
      </c>
    </row>
    <row r="58" spans="1:11" ht="33.75" customHeight="1" x14ac:dyDescent="0.2">
      <c r="A58" s="17" t="s">
        <v>49</v>
      </c>
      <c r="B58" s="53" t="s">
        <v>86</v>
      </c>
      <c r="C58" s="18" t="s">
        <v>169</v>
      </c>
      <c r="D58" s="5" t="s">
        <v>1</v>
      </c>
      <c r="E58" s="54">
        <v>16.510000000000002</v>
      </c>
      <c r="F58" s="5">
        <v>23</v>
      </c>
      <c r="G58" s="55">
        <f t="shared" si="3"/>
        <v>20.307300000000001</v>
      </c>
      <c r="H58" s="59" t="s">
        <v>49</v>
      </c>
      <c r="I58" s="14"/>
      <c r="J58" s="60">
        <f t="shared" si="1"/>
        <v>0</v>
      </c>
      <c r="K58" s="61">
        <f t="shared" si="2"/>
        <v>0</v>
      </c>
    </row>
    <row r="59" spans="1:11" ht="33" customHeight="1" x14ac:dyDescent="0.2">
      <c r="A59" s="17" t="s">
        <v>29</v>
      </c>
      <c r="B59" s="53" t="s">
        <v>87</v>
      </c>
      <c r="C59" s="18" t="s">
        <v>170</v>
      </c>
      <c r="D59" s="5" t="s">
        <v>1</v>
      </c>
      <c r="E59" s="54">
        <v>2.62</v>
      </c>
      <c r="F59" s="5">
        <v>23</v>
      </c>
      <c r="G59" s="55">
        <f t="shared" si="3"/>
        <v>3.2225999999999999</v>
      </c>
      <c r="H59" s="59" t="s">
        <v>29</v>
      </c>
      <c r="I59" s="14"/>
      <c r="J59" s="60">
        <f t="shared" si="1"/>
        <v>0</v>
      </c>
      <c r="K59" s="61">
        <f t="shared" si="2"/>
        <v>0</v>
      </c>
    </row>
    <row r="60" spans="1:11" ht="38.25" x14ac:dyDescent="0.2">
      <c r="A60" s="17" t="s">
        <v>30</v>
      </c>
      <c r="B60" s="53" t="s">
        <v>88</v>
      </c>
      <c r="C60" s="18" t="s">
        <v>135</v>
      </c>
      <c r="D60" s="5" t="s">
        <v>2</v>
      </c>
      <c r="E60" s="54">
        <v>104.3</v>
      </c>
      <c r="F60" s="5">
        <v>23</v>
      </c>
      <c r="G60" s="55">
        <f t="shared" si="3"/>
        <v>128.28899999999999</v>
      </c>
      <c r="H60" s="59" t="s">
        <v>30</v>
      </c>
      <c r="I60" s="14"/>
      <c r="J60" s="60">
        <f t="shared" si="1"/>
        <v>0</v>
      </c>
      <c r="K60" s="61">
        <f t="shared" si="2"/>
        <v>0</v>
      </c>
    </row>
    <row r="61" spans="1:11" ht="48.75" customHeight="1" x14ac:dyDescent="0.2">
      <c r="A61" s="17" t="s">
        <v>31</v>
      </c>
      <c r="B61" s="53" t="s">
        <v>89</v>
      </c>
      <c r="C61" s="18" t="s">
        <v>181</v>
      </c>
      <c r="D61" s="5" t="s">
        <v>1</v>
      </c>
      <c r="E61" s="54">
        <v>52.65</v>
      </c>
      <c r="F61" s="5">
        <v>23</v>
      </c>
      <c r="G61" s="55">
        <f t="shared" si="3"/>
        <v>64.759500000000003</v>
      </c>
      <c r="H61" s="59" t="s">
        <v>31</v>
      </c>
      <c r="I61" s="14"/>
      <c r="J61" s="60">
        <f t="shared" si="1"/>
        <v>0</v>
      </c>
      <c r="K61" s="61">
        <f t="shared" si="2"/>
        <v>0</v>
      </c>
    </row>
    <row r="62" spans="1:11" ht="38.25" x14ac:dyDescent="0.2">
      <c r="A62" s="17" t="s">
        <v>32</v>
      </c>
      <c r="B62" s="53" t="s">
        <v>90</v>
      </c>
      <c r="C62" s="18" t="s">
        <v>171</v>
      </c>
      <c r="D62" s="5" t="s">
        <v>1</v>
      </c>
      <c r="E62" s="54">
        <v>9.5399999999999991</v>
      </c>
      <c r="F62" s="5">
        <v>23</v>
      </c>
      <c r="G62" s="55">
        <f t="shared" si="3"/>
        <v>11.7342</v>
      </c>
      <c r="H62" s="59" t="s">
        <v>32</v>
      </c>
      <c r="I62" s="14"/>
      <c r="J62" s="60">
        <f t="shared" si="1"/>
        <v>0</v>
      </c>
      <c r="K62" s="61">
        <f t="shared" si="2"/>
        <v>0</v>
      </c>
    </row>
    <row r="63" spans="1:11" ht="38.25" x14ac:dyDescent="0.2">
      <c r="A63" s="17" t="s">
        <v>33</v>
      </c>
      <c r="B63" s="53" t="s">
        <v>91</v>
      </c>
      <c r="C63" s="18" t="s">
        <v>172</v>
      </c>
      <c r="D63" s="5" t="s">
        <v>4</v>
      </c>
      <c r="E63" s="54">
        <v>60.56</v>
      </c>
      <c r="F63" s="5">
        <v>23</v>
      </c>
      <c r="G63" s="55">
        <f t="shared" si="3"/>
        <v>74.488799999999998</v>
      </c>
      <c r="H63" s="59" t="s">
        <v>33</v>
      </c>
      <c r="I63" s="14"/>
      <c r="J63" s="60">
        <f t="shared" si="1"/>
        <v>0</v>
      </c>
      <c r="K63" s="61">
        <f t="shared" si="2"/>
        <v>0</v>
      </c>
    </row>
    <row r="64" spans="1:11" ht="38.25" x14ac:dyDescent="0.2">
      <c r="A64" s="17" t="s">
        <v>50</v>
      </c>
      <c r="B64" s="53" t="s">
        <v>92</v>
      </c>
      <c r="C64" s="18" t="s">
        <v>173</v>
      </c>
      <c r="D64" s="5" t="s">
        <v>5</v>
      </c>
      <c r="E64" s="54">
        <v>79.05</v>
      </c>
      <c r="F64" s="5">
        <v>23</v>
      </c>
      <c r="G64" s="55">
        <f t="shared" si="3"/>
        <v>97.231499999999997</v>
      </c>
      <c r="H64" s="59" t="s">
        <v>50</v>
      </c>
      <c r="I64" s="14"/>
      <c r="J64" s="60">
        <f t="shared" si="1"/>
        <v>0</v>
      </c>
      <c r="K64" s="61">
        <f t="shared" si="2"/>
        <v>0</v>
      </c>
    </row>
    <row r="65" spans="1:12" ht="35.25" customHeight="1" x14ac:dyDescent="0.2">
      <c r="A65" s="17" t="s">
        <v>34</v>
      </c>
      <c r="B65" s="53" t="s">
        <v>93</v>
      </c>
      <c r="C65" s="18" t="s">
        <v>131</v>
      </c>
      <c r="D65" s="5" t="s">
        <v>2</v>
      </c>
      <c r="E65" s="54">
        <v>121.15</v>
      </c>
      <c r="F65" s="5">
        <v>23</v>
      </c>
      <c r="G65" s="55">
        <f t="shared" si="3"/>
        <v>149.0145</v>
      </c>
      <c r="H65" s="59" t="s">
        <v>34</v>
      </c>
      <c r="I65" s="14"/>
      <c r="J65" s="60">
        <f t="shared" si="1"/>
        <v>0</v>
      </c>
      <c r="K65" s="61">
        <f t="shared" si="2"/>
        <v>0</v>
      </c>
    </row>
    <row r="66" spans="1:12" ht="32.25" customHeight="1" x14ac:dyDescent="0.2">
      <c r="A66" s="17" t="s">
        <v>51</v>
      </c>
      <c r="B66" s="53" t="s">
        <v>94</v>
      </c>
      <c r="C66" s="18" t="s">
        <v>174</v>
      </c>
      <c r="D66" s="5" t="s">
        <v>2</v>
      </c>
      <c r="E66" s="54">
        <v>158.1</v>
      </c>
      <c r="F66" s="5">
        <v>23</v>
      </c>
      <c r="G66" s="55">
        <f t="shared" si="3"/>
        <v>194.46299999999999</v>
      </c>
      <c r="H66" s="59" t="s">
        <v>51</v>
      </c>
      <c r="I66" s="14"/>
      <c r="J66" s="60">
        <f t="shared" si="1"/>
        <v>0</v>
      </c>
      <c r="K66" s="61">
        <f t="shared" si="2"/>
        <v>0</v>
      </c>
    </row>
    <row r="67" spans="1:12" ht="47.25" customHeight="1" x14ac:dyDescent="0.2">
      <c r="A67" s="17" t="s">
        <v>35</v>
      </c>
      <c r="B67" s="53" t="s">
        <v>95</v>
      </c>
      <c r="C67" s="18" t="s">
        <v>175</v>
      </c>
      <c r="D67" s="5" t="s">
        <v>2</v>
      </c>
      <c r="E67" s="54">
        <v>65</v>
      </c>
      <c r="F67" s="5">
        <v>23</v>
      </c>
      <c r="G67" s="55">
        <f t="shared" si="3"/>
        <v>79.95</v>
      </c>
      <c r="H67" s="59" t="s">
        <v>35</v>
      </c>
      <c r="I67" s="14"/>
      <c r="J67" s="60">
        <f t="shared" si="1"/>
        <v>0</v>
      </c>
      <c r="K67" s="61">
        <f t="shared" si="2"/>
        <v>0</v>
      </c>
    </row>
    <row r="68" spans="1:12" ht="48.75" customHeight="1" x14ac:dyDescent="0.2">
      <c r="A68" s="17" t="s">
        <v>52</v>
      </c>
      <c r="B68" s="53" t="s">
        <v>96</v>
      </c>
      <c r="C68" s="18" t="s">
        <v>176</v>
      </c>
      <c r="D68" s="5" t="s">
        <v>1</v>
      </c>
      <c r="E68" s="54">
        <v>14.92</v>
      </c>
      <c r="F68" s="5">
        <v>23</v>
      </c>
      <c r="G68" s="55">
        <f t="shared" si="3"/>
        <v>18.351600000000001</v>
      </c>
      <c r="H68" s="59" t="s">
        <v>52</v>
      </c>
      <c r="I68" s="14"/>
      <c r="J68" s="60">
        <f t="shared" si="1"/>
        <v>0</v>
      </c>
      <c r="K68" s="61">
        <f t="shared" si="2"/>
        <v>0</v>
      </c>
    </row>
    <row r="69" spans="1:12" ht="54.75" customHeight="1" x14ac:dyDescent="0.2">
      <c r="A69" s="17" t="s">
        <v>36</v>
      </c>
      <c r="B69" s="62" t="s">
        <v>97</v>
      </c>
      <c r="C69" s="18" t="s">
        <v>177</v>
      </c>
      <c r="D69" s="5" t="s">
        <v>7</v>
      </c>
      <c r="E69" s="54">
        <v>222.84</v>
      </c>
      <c r="F69" s="7">
        <v>8</v>
      </c>
      <c r="G69" s="55">
        <f>E69*1.08</f>
        <v>240.66720000000001</v>
      </c>
      <c r="H69" s="59" t="s">
        <v>36</v>
      </c>
      <c r="I69" s="14"/>
      <c r="J69" s="60">
        <f t="shared" si="1"/>
        <v>0</v>
      </c>
      <c r="K69" s="61">
        <f>J69*1.08</f>
        <v>0</v>
      </c>
    </row>
    <row r="70" spans="1:12" ht="63.75" x14ac:dyDescent="0.2">
      <c r="A70" s="17" t="s">
        <v>37</v>
      </c>
      <c r="B70" s="53" t="s">
        <v>99</v>
      </c>
      <c r="C70" s="18" t="s">
        <v>178</v>
      </c>
      <c r="D70" s="5" t="s">
        <v>3</v>
      </c>
      <c r="E70" s="54">
        <v>18.670000000000002</v>
      </c>
      <c r="F70" s="7">
        <v>8</v>
      </c>
      <c r="G70" s="55">
        <f>E70*1.08</f>
        <v>20.163600000000002</v>
      </c>
      <c r="H70" s="59" t="s">
        <v>37</v>
      </c>
      <c r="I70" s="14"/>
      <c r="J70" s="60">
        <f t="shared" si="1"/>
        <v>0</v>
      </c>
      <c r="K70" s="61">
        <f>J70*1.08</f>
        <v>0</v>
      </c>
    </row>
    <row r="71" spans="1:12" ht="63.75" x14ac:dyDescent="0.2">
      <c r="A71" s="17" t="s">
        <v>38</v>
      </c>
      <c r="B71" s="53" t="s">
        <v>98</v>
      </c>
      <c r="C71" s="18" t="s">
        <v>179</v>
      </c>
      <c r="D71" s="5" t="s">
        <v>4</v>
      </c>
      <c r="E71" s="54">
        <v>15.08</v>
      </c>
      <c r="F71" s="7">
        <v>8</v>
      </c>
      <c r="G71" s="55">
        <f>E71*1.08</f>
        <v>16.2864</v>
      </c>
      <c r="H71" s="59" t="s">
        <v>38</v>
      </c>
      <c r="I71" s="14"/>
      <c r="J71" s="60">
        <f t="shared" si="1"/>
        <v>0</v>
      </c>
      <c r="K71" s="61">
        <f>J71*1.08</f>
        <v>0</v>
      </c>
    </row>
    <row r="72" spans="1:12" ht="35.25" customHeight="1" x14ac:dyDescent="0.2">
      <c r="A72" s="17" t="s">
        <v>53</v>
      </c>
      <c r="B72" s="53" t="s">
        <v>100</v>
      </c>
      <c r="C72" s="18" t="s">
        <v>133</v>
      </c>
      <c r="D72" s="5" t="s">
        <v>3</v>
      </c>
      <c r="E72" s="54">
        <v>7.88</v>
      </c>
      <c r="F72" s="5">
        <v>23</v>
      </c>
      <c r="G72" s="55">
        <f>E72*1.23</f>
        <v>9.6923999999999992</v>
      </c>
      <c r="H72" s="59" t="s">
        <v>53</v>
      </c>
      <c r="I72" s="14"/>
      <c r="J72" s="60">
        <f>E72*I72</f>
        <v>0</v>
      </c>
      <c r="K72" s="61">
        <f t="shared" si="2"/>
        <v>0</v>
      </c>
    </row>
    <row r="73" spans="1:12" ht="47.25" customHeight="1" x14ac:dyDescent="0.2">
      <c r="A73" s="17" t="s">
        <v>54</v>
      </c>
      <c r="B73" s="53" t="s">
        <v>100</v>
      </c>
      <c r="C73" s="18" t="s">
        <v>134</v>
      </c>
      <c r="D73" s="5" t="s">
        <v>3</v>
      </c>
      <c r="E73" s="54">
        <v>7.88</v>
      </c>
      <c r="F73" s="5">
        <v>23</v>
      </c>
      <c r="G73" s="55">
        <f>E73*1.23</f>
        <v>9.6923999999999992</v>
      </c>
      <c r="H73" s="59" t="s">
        <v>54</v>
      </c>
      <c r="I73" s="14"/>
      <c r="J73" s="60">
        <f t="shared" si="1"/>
        <v>0</v>
      </c>
      <c r="K73" s="61">
        <f t="shared" si="2"/>
        <v>0</v>
      </c>
    </row>
    <row r="74" spans="1:12" ht="34.5" customHeight="1" x14ac:dyDescent="0.2">
      <c r="A74" s="17" t="s">
        <v>55</v>
      </c>
      <c r="B74" s="53" t="s">
        <v>100</v>
      </c>
      <c r="C74" s="18" t="s">
        <v>132</v>
      </c>
      <c r="D74" s="5" t="s">
        <v>3</v>
      </c>
      <c r="E74" s="54">
        <v>7.88</v>
      </c>
      <c r="F74" s="5">
        <v>23</v>
      </c>
      <c r="G74" s="55">
        <f>E74*1.23</f>
        <v>9.6923999999999992</v>
      </c>
      <c r="H74" s="59" t="s">
        <v>55</v>
      </c>
      <c r="I74" s="14"/>
      <c r="J74" s="60">
        <f t="shared" si="1"/>
        <v>0</v>
      </c>
      <c r="K74" s="61">
        <f t="shared" si="2"/>
        <v>0</v>
      </c>
    </row>
    <row r="75" spans="1:12" ht="39" thickBot="1" x14ac:dyDescent="0.25">
      <c r="A75" s="17" t="s">
        <v>39</v>
      </c>
      <c r="B75" s="62" t="s">
        <v>101</v>
      </c>
      <c r="C75" s="18" t="s">
        <v>180</v>
      </c>
      <c r="D75" s="5" t="s">
        <v>2</v>
      </c>
      <c r="E75" s="54">
        <v>256</v>
      </c>
      <c r="F75" s="7">
        <v>8</v>
      </c>
      <c r="G75" s="55">
        <f>E75*1.08</f>
        <v>276.48</v>
      </c>
      <c r="H75" s="63" t="s">
        <v>39</v>
      </c>
      <c r="I75" s="15"/>
      <c r="J75" s="64">
        <f t="shared" si="1"/>
        <v>0</v>
      </c>
      <c r="K75" s="65">
        <f>J75*1.08</f>
        <v>0</v>
      </c>
    </row>
    <row r="76" spans="1:12" ht="40.5" x14ac:dyDescent="0.2">
      <c r="J76" s="66" t="s">
        <v>111</v>
      </c>
      <c r="K76" s="67" t="s">
        <v>112</v>
      </c>
      <c r="L76" s="68"/>
    </row>
    <row r="77" spans="1:12" ht="24.75" customHeight="1" thickBot="1" x14ac:dyDescent="0.25">
      <c r="J77" s="69">
        <f>SUM(J25:J75)</f>
        <v>0</v>
      </c>
      <c r="K77" s="65">
        <f>(SUM(J25:J41)+SUM(J44:J68)+SUM(J72:J74))*1.23+(SUM(J42:J43)+SUM(J69:J71)+J75)*1.08</f>
        <v>0</v>
      </c>
      <c r="L77" s="21"/>
    </row>
    <row r="78" spans="1:12" x14ac:dyDescent="0.2">
      <c r="K78" s="70"/>
    </row>
  </sheetData>
  <sheetProtection algorithmName="SHA-512" hashValue="qb+TeCR4ntFRw+etNKZtXaG8K9ZTUmsEznzzRZKc9+RH6XhX/JnSVTklbXtldMUq0+f/Aa4Gr7lL9G+VICfRtQ==" saltValue="orMhibnR3ntyRMAx7oJ/FQ==" spinCount="100000" sheet="1" objects="1" scenarios="1"/>
  <mergeCells count="4">
    <mergeCell ref="A1:G1"/>
    <mergeCell ref="G23:I23"/>
    <mergeCell ref="G3:I3"/>
    <mergeCell ref="A2:K2"/>
  </mergeCells>
  <phoneticPr fontId="2" type="noConversion"/>
  <pageMargins left="0.25" right="0.25" top="0.75" bottom="0.75" header="0.3" footer="0.3"/>
  <pageSetup paperSize="9" scale="4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oferta_347685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Oferta 347685</dc:title>
  <dc:subject>Spreadsheet export</dc:subject>
  <dc:creator>Maatwebsite</dc:creator>
  <cp:keywords>maatwebsite, excel, export</cp:keywords>
  <dc:description>Default spreadsheet export</dc:description>
  <cp:lastModifiedBy>Norbert Litwińczuk</cp:lastModifiedBy>
  <cp:lastPrinted>2025-03-26T09:59:28Z</cp:lastPrinted>
  <dcterms:created xsi:type="dcterms:W3CDTF">2024-11-15T11:01:03Z</dcterms:created>
  <dcterms:modified xsi:type="dcterms:W3CDTF">2025-03-26T10:15:13Z</dcterms:modified>
  <cp:category>Excel</cp:category>
</cp:coreProperties>
</file>