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Norbert\Dział Aparatury i Zakupów\Zakupy\2025\2025 - AGD\"/>
    </mc:Choice>
  </mc:AlternateContent>
  <xr:revisionPtr revIDLastSave="0" documentId="13_ncr:1_{72074CD9-6689-4D84-AA82-D44DD42892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Arkusz1!$A$1:$H$124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J126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125" i="1"/>
  <c r="K128" i="1" l="1"/>
  <c r="K4" i="1" s="1"/>
  <c r="J128" i="1"/>
  <c r="H126" i="1" l="1"/>
  <c r="H125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28" i="1"/>
  <c r="K118" i="1" l="1"/>
  <c r="K38" i="1"/>
  <c r="K117" i="1"/>
  <c r="K77" i="1"/>
  <c r="K116" i="1"/>
  <c r="K36" i="1"/>
  <c r="K115" i="1"/>
  <c r="K55" i="1"/>
  <c r="K94" i="1"/>
  <c r="K34" i="1"/>
  <c r="K53" i="1"/>
  <c r="K92" i="1"/>
  <c r="K32" i="1"/>
  <c r="K91" i="1"/>
  <c r="K71" i="1"/>
  <c r="K110" i="1"/>
  <c r="K50" i="1"/>
  <c r="K89" i="1"/>
  <c r="K29" i="1"/>
  <c r="K88" i="1"/>
  <c r="K68" i="1"/>
  <c r="K87" i="1"/>
  <c r="K126" i="1"/>
  <c r="K106" i="1"/>
  <c r="K46" i="1"/>
  <c r="K105" i="1"/>
  <c r="K104" i="1"/>
  <c r="K64" i="1"/>
  <c r="K123" i="1"/>
  <c r="K103" i="1"/>
  <c r="K83" i="1"/>
  <c r="K63" i="1"/>
  <c r="K43" i="1"/>
  <c r="K122" i="1"/>
  <c r="K82" i="1"/>
  <c r="K42" i="1"/>
  <c r="K121" i="1"/>
  <c r="K101" i="1"/>
  <c r="K81" i="1"/>
  <c r="K61" i="1"/>
  <c r="K41" i="1"/>
  <c r="K98" i="1"/>
  <c r="K97" i="1"/>
  <c r="K37" i="1"/>
  <c r="K76" i="1"/>
  <c r="K35" i="1"/>
  <c r="K114" i="1"/>
  <c r="K74" i="1"/>
  <c r="K93" i="1"/>
  <c r="K33" i="1"/>
  <c r="K72" i="1"/>
  <c r="K111" i="1"/>
  <c r="K31" i="1"/>
  <c r="K70" i="1"/>
  <c r="K109" i="1"/>
  <c r="K69" i="1"/>
  <c r="K49" i="1"/>
  <c r="K108" i="1"/>
  <c r="K48" i="1"/>
  <c r="K67" i="1"/>
  <c r="K47" i="1"/>
  <c r="K86" i="1"/>
  <c r="K66" i="1"/>
  <c r="K28" i="1"/>
  <c r="K85" i="1"/>
  <c r="K45" i="1"/>
  <c r="K124" i="1"/>
  <c r="K84" i="1"/>
  <c r="K44" i="1"/>
  <c r="K120" i="1"/>
  <c r="K100" i="1"/>
  <c r="K80" i="1"/>
  <c r="K60" i="1"/>
  <c r="K40" i="1"/>
  <c r="K78" i="1"/>
  <c r="K58" i="1"/>
  <c r="K57" i="1"/>
  <c r="K96" i="1"/>
  <c r="K56" i="1"/>
  <c r="K95" i="1"/>
  <c r="K75" i="1"/>
  <c r="K54" i="1"/>
  <c r="K113" i="1"/>
  <c r="K73" i="1"/>
  <c r="K112" i="1"/>
  <c r="K52" i="1"/>
  <c r="K51" i="1"/>
  <c r="K90" i="1"/>
  <c r="K30" i="1"/>
  <c r="K125" i="1"/>
  <c r="K107" i="1"/>
  <c r="K65" i="1"/>
  <c r="K102" i="1"/>
  <c r="K62" i="1"/>
  <c r="K119" i="1"/>
  <c r="K99" i="1"/>
  <c r="K79" i="1"/>
  <c r="K59" i="1"/>
  <c r="K39" i="1"/>
  <c r="K26" i="1" l="1"/>
</calcChain>
</file>

<file path=xl/sharedStrings.xml><?xml version="1.0" encoding="utf-8"?>
<sst xmlns="http://schemas.openxmlformats.org/spreadsheetml/2006/main" count="604" uniqueCount="432">
  <si>
    <t>L.p</t>
  </si>
  <si>
    <t>1.</t>
  </si>
  <si>
    <t>para</t>
  </si>
  <si>
    <t>2.</t>
  </si>
  <si>
    <t>op.</t>
  </si>
  <si>
    <t>3.</t>
  </si>
  <si>
    <t>5.</t>
  </si>
  <si>
    <t>szt.</t>
  </si>
  <si>
    <t>6.</t>
  </si>
  <si>
    <t>DRĄŻEK ROZPRĘŻNY do zasłon prysznicowych jw.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</si>
  <si>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</si>
  <si>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</si>
  <si>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</si>
  <si>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</si>
  <si>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</si>
  <si>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</si>
  <si>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</si>
  <si>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</si>
  <si>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</si>
  <si>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</si>
  <si>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</si>
  <si>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</si>
  <si>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</si>
  <si>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</si>
  <si>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</si>
  <si>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</si>
  <si>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</si>
  <si>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</si>
  <si>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</si>
  <si>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</si>
  <si>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</si>
  <si>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</si>
  <si>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kpl.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</si>
  <si>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</si>
  <si>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</si>
  <si>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</si>
  <si>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</si>
  <si>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</si>
  <si>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</si>
  <si>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</si>
  <si>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</si>
  <si>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</si>
  <si>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</si>
  <si>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</si>
  <si>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</si>
  <si>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</si>
  <si>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</si>
  <si>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</si>
  <si>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</si>
  <si>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</si>
  <si>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</si>
  <si>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</si>
  <si>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</si>
  <si>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</si>
  <si>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</si>
  <si>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</si>
  <si>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</si>
  <si>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</si>
  <si>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</si>
  <si>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</si>
  <si>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</si>
  <si>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</si>
  <si>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</si>
  <si>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</si>
  <si>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</si>
  <si>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</si>
  <si>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</si>
  <si>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</si>
  <si>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</si>
  <si>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</si>
  <si>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</si>
  <si>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</si>
  <si>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</si>
  <si>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</si>
  <si>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</si>
  <si>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</si>
  <si>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</si>
  <si>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</si>
  <si>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</si>
  <si>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</si>
  <si>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</si>
  <si>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</si>
  <si>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</si>
  <si>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</si>
  <si>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</si>
  <si>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</si>
  <si>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</si>
  <si>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</si>
  <si>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</si>
  <si>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</si>
  <si>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</si>
  <si>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</si>
  <si>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11.</t>
  </si>
  <si>
    <t>Jedn.
miary</t>
  </si>
  <si>
    <t xml:space="preserve">Rękawice ochronne, przeciwchemiczne flokowane, nitrylowe, długie minimum 300 mm, każda rękawica oznaczona trwale Klasyfikacją norm EN: rozmiary od 7 do 12.
</t>
  </si>
  <si>
    <t xml:space="preserve">ZASŁONA ŁAZIENKOWA o rozmiarze : 130x200.
</t>
  </si>
  <si>
    <t xml:space="preserve">Ścierka do podłogi biała o powierzchni od 0,3 m2 do 0,5 m2.
</t>
  </si>
  <si>
    <t xml:space="preserve">Ścierka duża  do podłogi, biała o powierzchni od 0,7 m2 do 1,0 m2.
</t>
  </si>
  <si>
    <t xml:space="preserve">Ściereczki przeznaczone do różnego rodzaju  powierzchni, posiadające wysoką absorbcję cieczy, wytrzymałe i wydajne, o wymiarach nie mniejszych 30cm x 36 cm. Ilość dostępnych kolorów nie mniejsza niż 4 podstawowe.
</t>
  </si>
  <si>
    <t xml:space="preserve">Ścierka z mikrowłókna prasowanego o wskaźniku dtex 0.1-0,3 o gładkiej strukturze, posiadająca dobre właściwości czyszczące bez pozostawiania smug i kłaczków. Brzegi ścierki trwale wykończone. Ścierka wykonane w 100% z materiału syntetycznego ( mieszanki włókien poliestru  i poliamidu)  o wymiarach nie mniejszych niż 40 x 40 cm, cechująca się: odpornością na rozerwanie, dobrym wchłanianiem kurzu, absorpcją wody na poziomie 400% wagi lub wyższym. Gwarantowana wytrzymałość, bez zmiany właściwości materiału,  po co najmniej 400 cyklach  prania przeprowadzonych w profesjonalnej pralnicy, w temperaturze między 60ºC-95ºC. Wytrzymała na środki dezynfekcyjne zarejestrowane do prania bielizny , cechująca się wysokimi zdolnościami do zbierania zarodników bakteryjnych (Pseudomonas aeruginosa i Staphylococcus ureus) z czyszczonej powierzchni (min 99,92% z neutralnym środkiem myjącym. 
Certyfikat do stosowania w pomieszczeniach clean room klasy A, zgodny ze standardami ASTM F51-68; ISO klasa 5,6 dla ścierek używanych w pomieszczeniach clean room, zgodnie z normami VDI 2083-4)
</t>
  </si>
  <si>
    <t xml:space="preserve">Gąbka profilowana antyrys w kolorze niebieskim z białym padem o wymiarach min.14x7x4,5cm wykonana z pianki poliuretanowej
</t>
  </si>
  <si>
    <t xml:space="preserve">Gąbki typu zmywak kuchenny MIDI, różnokolorowe.
</t>
  </si>
  <si>
    <t xml:space="preserve">Gąbki typu zmywak kuchenny MAXI, różnokolorowe, z czyścikiem , pakowane a' 5szt.
</t>
  </si>
  <si>
    <t xml:space="preserve">Worek papierowy - filtracyjny do odkurzaczy typu Profi 1, Profi 2 , Profi 10 lub Profi 5, Profi Europe 1, Profi Europe 2, Profi Europe 10 lub Profi Europe 5  każdy worek musi nosić wyraźne oznaczenie  parametrów.
</t>
  </si>
  <si>
    <t xml:space="preserve">Worek papierowy - filtracyjny do odkurzaczy typu Electrolux Airmax każdy worek musi nosić wyraźne oznaczenie  parametrów.
</t>
  </si>
  <si>
    <t xml:space="preserve">RURA SSĄCA 3-CZĘŚCIOWA Z RĘKOJEŚCIĄ -pasująca do odkurzaczy typu TASKI.
</t>
  </si>
  <si>
    <t xml:space="preserve">Wąż ssący giętki minimum 2m, z końcówkami pasującymi do odkurzaczy typu TASKI.
</t>
  </si>
  <si>
    <t xml:space="preserve">Zmywaki szorstkie do silnych zabrudzeń: trwałe i bardzo chłonne wymiary min 10x15 cm
</t>
  </si>
  <si>
    <t xml:space="preserve">Stelaż mopa 40 cm wielofunkcyjny, uniwersalny przeznaczony do mopów kieszeniowych lub z tasiemką lub typu zatrzaskowego (z uszami).Wkładki elastomerowe zapobiegające przesuwaniu się mopa.
</t>
  </si>
  <si>
    <t xml:space="preserve">Stelaż mopa 50 cm wielofunkcyjny, uniwersalny przeznaczony do mopów kieszeniowych lub z tasiemką lub typu zatrzaskowego (z uszami).Wkładki elastomerowe zapobiegające przesuwaniu się mopa.
</t>
  </si>
  <si>
    <t xml:space="preserve">MOP PASKOWY - końcówka mopa  wkręcana do kija (gwint polski),  paski z bardzo chłonnego materiału. Długość min 32 cm waga 160g
</t>
  </si>
  <si>
    <t xml:space="preserve">Mop płaski z uszami 40cm 
Ciężar: 140 g (+/-5 g) w tym:
- waga przędzy : 74%,
- waga tkaniny: 21%,
- waga nici: 1%,
- waga pozostałych materiałów: 4%.
Skład:
- przędza: 65% bawełna, 35% poliester,
- tkanina: 60% bawełna, 35% poliester,
- nić: 100% poliester,
- tasiemka: 100% poliester,
- uszy: 33% poliester, 67% PVC.
Kurczliwość: &lt; 3%.
Max. temp. prania: 95°C.
Zalecana temp. prania: 60°C - 95°C.
Wchłanianie wody: ok. 350% ciężaru własnego.
Odporność na pranie: ok. 300 prań.
- odporny na ługi,
- odporny na szorowanie,
- nadaje się do stosowania ze środkami dezynfekującymi.
</t>
  </si>
  <si>
    <t xml:space="preserve">Mop 40 cm ze specjalnych włókien (100% poliamid) do bardzo mocnego szorowania o dużej wytrzymałości, idealny do zastosowania na antypoślizgowych powierzchniach - gres , typu Ultra speed  Safe mop, 40cm lub równoważny.
</t>
  </si>
  <si>
    <t xml:space="preserve">Szczotka do szorowania na kij z mocnego tworzywa , wkręcana (gwint typu polski)  długość szczotki: 23,5 -  24,5cm; szczotka z jedną powierzchnią skrobiącą.
</t>
  </si>
  <si>
    <t xml:space="preserve">Szczotka do WC w kubku komplet stojący (szczotka i pojemnik) z tworzywa.
</t>
  </si>
  <si>
    <t xml:space="preserve">Szczotki do zamiatania zewnętrznego - drewniane  ze sztywnym włosiem  o wymiarach od 70 cm do 80 cm na  kiju  drewnianym.
</t>
  </si>
  <si>
    <t xml:space="preserve">Szczotki do szorowania  z  rączką / typu żelazko/ MAXI  
rozm. 4 do 6 cm x 13 do 15 cm.
</t>
  </si>
  <si>
    <t xml:space="preserve">Ściągaczka -zbierak do podłogi 55- 60 cm metalowy ze stali ocynkowanej  z czarną  gumą z kijem aluminiowym mocowanym za pomocą nakrętki motylkowej
</t>
  </si>
  <si>
    <t xml:space="preserve">Miotła z nylonu o szerokości od 10 do 20 cm, z kijem drewnianym o długości od 110 do 120 cm.
</t>
  </si>
  <si>
    <t xml:space="preserve">Kosz na śmieci o pojemności od 5 do 6  litrów z plastikową uchylną pokrywą, różne kolory.
</t>
  </si>
  <si>
    <t xml:space="preserve">Kosze na śmieci o pojemności od 12 do 15 litrów plastikowe z uchylną pokrywą , różne kolory.
</t>
  </si>
  <si>
    <t xml:space="preserve">Kosze na śmieci o pojemności od 25 do 30 litrów plastikowe z uchylną pokrywą , różne kolory.
</t>
  </si>
  <si>
    <t xml:space="preserve">Kosze na śmieci o pojemności od 50 do  60 l  litrów plastikowe z uchylną pokrywą , różne kolory.
</t>
  </si>
  <si>
    <t xml:space="preserve">Kosz na odpady higieniczne o pojemności od 4 do  5 litrów. Możliwość montażu do ściany, z samozamykającą się pokrywą zasłaniającej wnętrze kosza.
</t>
  </si>
  <si>
    <t xml:space="preserve">Wiadro z tworzywa o pojemności od 4 do 5 litrów.
</t>
  </si>
  <si>
    <t xml:space="preserve">Zbierak wody do okien - metalowy z wymienną gumą  zbierającą  o szerokości od 15 do 20 cm.
</t>
  </si>
  <si>
    <t xml:space="preserve">Zestaw do zamiatania (popularnie określany jako "leniuch" lub "leniuszek"). W skład zestawu wchodzą : szufelka z kijem metalowym zakończonym zatrzaskiem  z tworzywa + zmiotka na kiju metalowym zakończona rączką z tworzywa.
</t>
  </si>
  <si>
    <t xml:space="preserve">Guma zbierająca tylna lub przednia - do ssawy ssącej maszyny typu TASKI Swingo 455 -z czterema krawędziami zbierającymi.
</t>
  </si>
  <si>
    <t xml:space="preserve">Guma zbierająca tylna lub przednia - do ssawy ssącej maszyny typu TASKI Swingo 755 - z czterema krawędziami zbierającymi.
</t>
  </si>
  <si>
    <t xml:space="preserve">Guma wymienna do zbieraków okiennych.
</t>
  </si>
  <si>
    <t xml:space="preserve">Szczotka do pajęczyn i omiatania kurzu pasująca na kij teleskopowy - wejście stożkowe.
</t>
  </si>
  <si>
    <t xml:space="preserve">Ssawkoszczotka uniwersalna pasująca do wielu typów odkurzaczy. Średnica mocowania ssawkoszczotki  Ø30mm→ Ø37mm. Mocowana poprzez włożenie rury do ssawko-szczotki i skręcenie blokady. Przełącznik w ssawie  umożliwia odkurzanie twardych powierzchni np. panele, parkiet, itp. jak i wykładzin i dywanów.
</t>
  </si>
  <si>
    <t xml:space="preserve">Kije  ze stali  powlekanej z gwintem typu polski, długości kija minimum: 132 cm, pasujący  do mopów, mioteł, zamiataczy, wykończony końcówką do zawieszania .
</t>
  </si>
  <si>
    <t xml:space="preserve">Długi kij drewniany o długości od 140 do 150 cm wkręcany  ( gwint polski - metalowy) do mocowania np.: szczotek, mopów bawełnianych.
</t>
  </si>
  <si>
    <t>Wymagane przez Zamawiającego parametry zamawianego produktu</t>
  </si>
  <si>
    <t>Pełna nazwa oferowanego produktu (według producenta)</t>
  </si>
  <si>
    <t>Nazwa producenta oferowanego produktu</t>
  </si>
  <si>
    <t>rolka</t>
  </si>
  <si>
    <t xml:space="preserve">Worki na śmieci czarne, 20 litrowe, grubość nie mniej niż 0,006mm, każda rolka banderolowana, z wyraźnym oznaczeniem parametrów worka i ilości sztuk na rolce.
pakowane: minimum 50 szt. na rolce.
</t>
  </si>
  <si>
    <t xml:space="preserve">Woreczki kolorowe, poj. 12 litrów, banderolowane z wyraźnym oznaczeniem parametrów worka i ilości sztuk na rolce.
pakowane: minimum 20 szt. na rolce.
</t>
  </si>
  <si>
    <t>89.</t>
  </si>
  <si>
    <t>Numer katalogowy oferowanego produktu (wg producenta) lub kod produktu (wg producenta) lub kod EAN oferowanego produktu.</t>
  </si>
  <si>
    <t xml:space="preserve">Ścierki z mikrofazy duże do podłóg, rozmiar minimum 50 x 60 cm, dostępność kolorów minimum 2 , z wyraźnym oznaczeniem  składu włókien  i sposobie ich prania.
</t>
  </si>
  <si>
    <t>Worek papierowy  - filtrującyc typu Karcher WD2</t>
  </si>
  <si>
    <t>90.</t>
  </si>
  <si>
    <t>91.</t>
  </si>
  <si>
    <t xml:space="preserve">Wiadro plastikowe 15 l - 20 l. z pokrywką.
</t>
  </si>
  <si>
    <t>Wiadro 5 l - 7 l, wykonane z plastiku, okrągłe, bezbarwne, ze szczelną, mocno przylegajaca pokrywka.</t>
  </si>
  <si>
    <t>92.</t>
  </si>
  <si>
    <t>93.</t>
  </si>
  <si>
    <t>94.</t>
  </si>
  <si>
    <t>95.</t>
  </si>
  <si>
    <t xml:space="preserve">Worek papierowy - filtracyjny do odkurzaczy typu Taski VENTO 8 , testowany zgodnie z normą DIN EN 60335-2-69 lub równoważną, AA (poziom przepuszczalności); każdy worek musi nosić wyraźne oznaczenie powyższej normy.
</t>
  </si>
  <si>
    <t xml:space="preserve">Worek papierowy -filtracyjny do odkurzaczy typu Taski Dorsalino, testowany zgodnie z normą DIN EN 60335-2-69 lub równoważną, AA (poziom przepuszczalności); każdy worek musi nosić wyraźne oznaczenie powyższej normy.
</t>
  </si>
  <si>
    <t xml:space="preserve">Worek papierowy - filtracyjny do odkurzaczy typu Taski tapiset 38, testowany zgodnie z normą DIN EN 60335-2-69 lub równoważną, AA (poziom przepuszczalności); każdy worek musi nosić wyraźne oznaczenie powyższej normy.
</t>
  </si>
  <si>
    <t xml:space="preserve">Wytrzynale worki na śmieci czarne, 60 litrowe, grubości nie mniej niż 0,025mm, każda rolka banderolowana, z wyraźnym oznaczeniem parametrów worka i ilości sztuk na rolce.
pakowane: minimum 50 szt. na rolce.
</t>
  </si>
  <si>
    <t xml:space="preserve">Wytrzymałe worki na odpady czarne 240 l, z zakładkami, czarne transparentne, nie mniej niż 0,050 mm, banderolowane z wyraźnym oznaczeniem parametrów worka i ilości sztuk na rolce.
pakowane: minimum 20 szt. na rolce.
</t>
  </si>
  <si>
    <t xml:space="preserve">Ściereczka w rozmiarze 35 x 35 cm wykonana w 100% z  mikrowłókna o gramaturze min. 300g. Dopuszczalna temp. prania 95ºC. Ilość cykli prania 300. Ścierka o gładkiej strukturze (dwustronnie).
</t>
  </si>
  <si>
    <t>Druciak kuchenny, spiralny wykonany ze stali, do czyszczenia mocno zabrudzonych powierzchni z aluminium, stali, stali emaliowanej oraz ognioodpornego szkła, waga co najmniej 45g</t>
  </si>
  <si>
    <t xml:space="preserve">Mopy 40 cm do pracy mokro lub sucho
do stelaży typu Klik lub Spedy lub Kombi lub kieszeniowe z mikrofazy   zalecana temp. prania: 60°C - 95°C.
</t>
  </si>
  <si>
    <t xml:space="preserve">System do sprzątania na kółkach minimum 75 mm, wykonany z mocnego tworzywa,  wyposażony  w 2 wiadra o poj. maksymalnej 2x 25 l z  aluminiową rączką  i z wyciskarką szczękową do odciskania  różnych mopów .
</t>
  </si>
  <si>
    <t xml:space="preserve">Wkład akrylowy kieszeniowy, zgodny z pozycją 51, w trzech rozmiarach: 60 cm, 80 cm, 100cm.
</t>
  </si>
  <si>
    <t xml:space="preserve">Uchwyt do padu ręcznego pasujący na kij  aluminiowy. Wymiar  4,2-4,6".
</t>
  </si>
  <si>
    <t xml:space="preserve">Wytrzymałe rękawice z naturalnego lateksu o anatomicznym kształcie wpływajacyn na komfort stosowania.
Odporne na działanie substancji chemicznych i detergentów
Wyściółka wewnętrzna z czystej bawełny dla zapewnienia komfortu noszenia
Kodowane kolorystycznie dla zapewnienia maksymalnego bezpieczeństwa i spełniania wymogów związanych z utrzymaniem higieny. Dostępne w rozmiarach XS-XL.
</t>
  </si>
  <si>
    <t xml:space="preserve">Worki na śmieci czarne, 35 litrowe, grubość nie mniej niż 0,007mm mocne, każda rolka banderolowana, z wyraźnym oznaczeniem parametrów worka i ilości sztuk na rolce; 
pakowane: minimum 50 szt. na rolce.
</t>
  </si>
  <si>
    <t xml:space="preserve">Worki na śmieci czarne, 120 litrowe, mocne, grubość nie mniej niż 0,030mm, każda rolka banderolowana, z wyraźnym oznaczeniem parametrów worka i ilości sztuk na rolce.
pakowane: minimum 25 szt. na rolce.
</t>
  </si>
  <si>
    <t xml:space="preserve">Ścierka z mikrowłókien (mikrofazy), posiadająca właściwości czyszczące bez pozostawiania smug i kłaczków. Ścierka wykonana w 100% z materiału syntetycznego (mieszanki włókien poliestru i poliamidu oraz powleczona Poli-Winylo-Alkoholem)  o wymiarach nie mniejszych niż 38 x 35 cm, absorpcją wody na poziomie 550% wagi lub wyższym. Gwarantowana trwałość produktu, bez zmiany właściwości materiału,  po co najmniej 400 cyklach  prania przeprowadzonych w profesjonalnej pralnicy, w temperaturze do 95ºC. Posiadająca właściwości czyszczące bez pozostawiania smug i kłaczków, uwalniająca zabrudzenia podczas luźnego płukania, takich jak piasek, czy kurz. Uwalnianie cieczy ze ścierki na powierzchnię, nie może przekraczać 0,9 gr/m2, co przekłada się na wyczyszczenie do 25 m2 powierzchni jedną ścierką, jednokrotnie zamoczoną i wyżętą.
</t>
  </si>
  <si>
    <r>
      <t xml:space="preserve">Ścierka z mikrowłókien (mikrofazy), posiadająca dobre właściwości czyszczące bez pozostawiania smug i kłaczków. Brzegi ścierki trwale wykończone – 7 ściegów na 1 cm, naroża zatopione aby nie strzępiły się. Ścierka wykonane w 100% z materiału syntetycznego ( mieszanki włókien poliestru  i poliamidu)  o wymiarach  36 x 36 cm </t>
    </r>
    <r>
      <rPr>
        <sz val="10"/>
        <rFont val="Calibri"/>
        <family val="2"/>
        <charset val="238"/>
      </rPr>
      <t>±</t>
    </r>
    <r>
      <rPr>
        <sz val="10"/>
        <rFont val="Arial Narrow"/>
        <family val="2"/>
        <charset val="238"/>
      </rPr>
      <t xml:space="preserve">5%, cechująca się: odpornością na rozerwanie, dobrym wchłanianiem kurzu, absorpcją wody na poziomie 550% wagi lub wyższym, gramaturą 190 gr/m2 i wagą 24,6 gr. Gwarantowana wytrzymałość, bez zmiany właściwości materiału,  po co najmniej 400 cyklach  prania przeprowadzonych w profesjonalnej pralnicy, w temperaturze między 60ºC-95ºC. Wytrzymała na środki dezynfekcyjne.
</t>
    </r>
  </si>
  <si>
    <t xml:space="preserve">Mop płaski z uszami 50cm
Ciężar: 200 g (+/-5 g) w tym:
- waga przędzy:70-78%,
- waga tkaniny: 16-22%,
- waga pozostałych materiałów: 3-5%.
Skład:
- przędza: 63-66% bawełna, 32-37% poliester,
- tkanina: 58-62% bawełna, 32-38% poliester,
- nić: 100% poliester,
- tasiemka: 100% poliester,
- uszy: 30-36% poliester, 64-70% PVC.
Kurczliwość: &lt; 3%.
Max. temp. prania: 95°C.
Zalecana temp. prania: 60°C - 95°C.
Wchłanianie wody: min. 350% ciężaru własnego.
Odporność na pranie: min. 300 prań.
- odporny na kwasy i ługi,
- odporny na szorowanie,
- nadaje się do stosowania ze środkami dezynfekującymi.
</t>
  </si>
  <si>
    <t xml:space="preserve">Zestaw do mycia powierzchni pionowych składający się z kija teleskopowego o długości 55-95cm wykonanego z aluminium cienkościennego z uchwytem z polipropylenu o ciężarze 250-260g oraz uchwytu w kształcie trapeza na rzepy (2 rzędy wymiennych rzepów o szerokości 20-26 mm) o wymiarach 7-10x20-22x21-25 cm. Uchwyt wykonany z aluminium z przegubem z polipropylenu. Waga uchwytu 160-165g.
</t>
  </si>
  <si>
    <t xml:space="preserve">Mop do zestawu z pozycji 38: Materiał – 100 % mikrowłókno, dwie warstwy
Wykonanie – mop szyty, pętelka zamknięta o wysokości 2 mm Temp. prania – do 95 stopni C
Ilość pra – do 500 cykli
Pracuje w zakresie PH˂10,5
Rozmiar – 28-32 x11-14 cm
Ciężar – 39-45g
</t>
  </si>
  <si>
    <t xml:space="preserve">Podstawa do mopa wraz z dwufunkcyjną, kieszeniowo - taśmową (taśmy powinny być wsuwane od boku uchwytu. Na jego końcach muszą znajdować się wgłębienia zapobiegające wysunięciu się mopa z podstawy) podstawą do mopa płaskiego o długości od 39 do 40 cm, szerokości 10 cm. Podstawa mopa powinna cechować się łatwością utrzymania wysokiego stanu higienicznego (mało załamków i miejsc trudnodostępnych), łączyć się przegubowo z drążkiem, być wykonana z odpornego na odkształcenia i zarysowania tworzywa sztucznego. Podstawa powinna składać się na płasko, tj. obydwa ramiona muszą do siebie przylegać całą swoją powierzchnią. Mechanizm pozwalający na składanie się uchwytu powinien być łatwy w użyciu, trwały a elementy metalowe takie, jak sprężynki i sworznie wykonane ze stali nierdzewnej. Uchwyt powinien być odporny na proces sterylizacji parowej w autoclav’ie o parametrach: 121°C i 1 atm przez min. 20 min i min. 40 cykli.
</t>
  </si>
  <si>
    <t>Nakładka przetykana, wykonana z trzech róznych materiałów: poliester, bawełna, wiskoza, o właściwościach czyszczących, mocowana taśmowo ( tasma przeszyta na zakładkę umożliwiajaca wsunięcie) do uchwytu, kompatybilna z zamawianym uchwytem z poz. 40 do mopa, umożliwiajaca bezdotykowe płukanie i namaczanie. Gwarancja produktu, bez zmiany włąściwości materiału  do 500 cykli prania w temperaturze do 95°C, chłonność mopa 500ml ± 10%</t>
  </si>
  <si>
    <t xml:space="preserve">Nakładka z mikrofazy z dodatkiem włókien poliamidowych, mocowana taśmowo (taśma przeszyta na zakładkę umożliwiająca wsunięcie) do uchwytu, kompatybilna z zamawianym uchwytem z pozycji 40 do mopa, umożliwiająca bezdotykowe płukanie i namaczanie. Gwarantowana produktu, bez zmiany właściwości materiału, po co najmniej 400 cyklach prania przeprowadzonych w profesjonalnej pralnicy, w temperaturze między 60°C-80°C. Wytrzymała na środki dezynfekcyjne zarejestrowane do prania bielizny szpitalnej. Utrata wagi po 400 cyklach winna być nie większa niż 10%. Waga mopa 80g ± 10 gr, chłonność mopa 350ml ± 10%.
</t>
  </si>
  <si>
    <t xml:space="preserve">Mop sznurkowy  400 g do zatrzasku typu pędzel; skład: przędza 90-95% bawełna, 5-10 % inne, długość mopa 80cm
</t>
  </si>
  <si>
    <t xml:space="preserve">Nakładka z mikrofazy z dodatkiem włókien poliamidowych, mocowana taśmowo (taśma przeszyta na zakładkę umożliwiająca wsunięcie) do uchwytu, kompatybilna z zamawianym uchwytem z pozycji 40 do mopa, umożliwiająca bezdotykowe płukanie i namaczanie. Gwarancja produktu, bez zmiany właściwości materiału, po co najmniej 400 cyklach prania przeprowadzonych w profesjonalnej pralnicy, w temperaturze między 60°C-80°C. Wytrzymała na środki dezynfekcyjne zarejestrowane do prania bielizny szpitalnej. Utrata wagi po 400 cyklach winna być nie większa niż 10%. Waga mopa 80g ± 10 gr, chłonność mopa 350ml ± 10%.
</t>
  </si>
  <si>
    <t xml:space="preserve">Wymienna (mała) końcówka mopa pasująca do uniwersalnych kijów (gwint polski) końcówka sznurkowa wykonana z bawełny do usuwania brudu, zbierania wszelkich drobin z podłogi, (włosy, okruchy itp.) gramatura: 150-160 g - każdy mop pakowany oddzielnie  z wyraźnym oznaczeniem producenta.
</t>
  </si>
  <si>
    <t xml:space="preserve">Kij aluminiowy , dł.  135 - 140 cm, dostosowany do różnych końcówek posiadanych mopów, z dwoma otworami montażowymi z rączką wykonaną z tworzywa sztucznego, zakończony uchwytem do zawieszania.
</t>
  </si>
  <si>
    <t xml:space="preserve">Zestaw do sprzątania :
1.Lekkie, mocne wiadro z ergonomiczną rączką i wewnętrzną podziałką w litrach z wgłębieniem w dolnej części ułatwiającym wylewanie wody Preferowany prostokątny kształt zwiększajacy stabilność wiadra Kodowane kolorami wymienne klipsy. Zintegrowany z wyciskarką uchwyt na kij ułatwiający obsługę
2.wyciskarka
3.uchwyt do mopa  z pozycji 40
4. mop dostosowany do uchwytu
Kij aluminiowy w zestawie
</t>
  </si>
  <si>
    <t xml:space="preserve">Rama stalowa do mopów kieszeniowych (do osuszania powierzchni) 80-100 cm.
</t>
  </si>
  <si>
    <t xml:space="preserve">Szczotka do zamiatania ulic 45-55 cm:  włosie z PCV, kij drewniany mocowany na metalowym króćcu.
</t>
  </si>
  <si>
    <t xml:space="preserve">Szczotka do zamiatania ulic 25-35 cm:  włosie z PCV, kij drewniany mocowany na metalowym króćcu.
</t>
  </si>
  <si>
    <t xml:space="preserve">Szczotka do zamiatania wewnętrznego 28-32 cm. Oprawa z drewna, lakierowana. Nabita włosiem polipropylenowym z dodatkiem naturalnego włosia. Długość włosia: 60 mm - 75 mm. Wyposażona w uniwersalny gwint do zamocowania trzonka. </t>
  </si>
  <si>
    <t xml:space="preserve">Szczotka do zamiatania wewnętrznego 48-52 cm. Oprawa z drewna, lakierowana. Nabita włosiem polipropylenowym z dodatkiem naturalnego włosia. Długość włosia: 60 mm - 75 mm. Wyposażona w uniwersalny gwint do zamocowania trzonka. </t>
  </si>
  <si>
    <t xml:space="preserve">Szczotka do zamiatania 25-35cm + kij.  Obudowa z trwałego polipropylenu o łatwej do czyszczenia powierzchni z otworem do zawieszenia.Wykonana z włosia PBT Uniwersalny otwór zapewniający kompatybilność z gwintem typu niemieckiego i włoskiego. Trwałe, odporne na rdzę zszywki z mosiądzu wysokoniklowego. Można sterylizować w autoklawie w temp. do 134°C
</t>
  </si>
  <si>
    <t xml:space="preserve">Komplet do zamiatania: szczotka zmiotka + szufelka wykończona gumą. Włosie szczotki wykonane z PET, rozwarstwione na końcach. Uchwyt umożliwiający złożenie w jeden element do przechowywania.  Szczotka z otworem do zawieszenia. Szufelka posiada ząbkowanie na bokach ułatwiające czyszczenie szczotki.
</t>
  </si>
  <si>
    <t xml:space="preserve">Owalne wiadro z wyciskarką z zintegrowanym uchwytem na kij , pojemność 8-12L, wykonane z polipropylenu, waga 730-780g. W skład zestawu wchodzi: wiadro: Polipropylen Rączka: Stal , z polipropylenowym uchwytem
Podstawa wyciskarki: Polipropylen
Kosz wyciskarki: Polipropylen
</t>
  </si>
  <si>
    <t>Pady maszynowe, czyszczące, okrągłe 17", różne kolory.
Zgodne z posiadanymi maszynami.</t>
  </si>
  <si>
    <t xml:space="preserve">Zmywak do okien (baranek) 30-40 cm z mikrowłókien wyposażony w pasek do zdrapywania wspomagający usuwanie zaschniętego brudu
</t>
  </si>
  <si>
    <t xml:space="preserve">Ściągaczka do okien z wymienną gumą, 25-35° standardowego pochylenia względem powierzchni okna zapewnia optymalne ściąganie brudu bez pozostawiania smug Możliwość obrotu o 180° z jednoczesnym liniowym przemieszczaniem się przy wykorzystaniu kijów teleskopowych
</t>
  </si>
  <si>
    <t>Pad do szorowania, prostokątny, o wymiarach 25 cm  x 12 cm, wykonany z włókien nylonowych, pasujący do uchwytu z poz.76, o różnej sile czyszczenia</t>
  </si>
  <si>
    <t xml:space="preserve">Kij aluminiowy teleskopowy
Ergonomiczny uchwyt dla rąk. Proste rozkładanie/składanie kija nawet mokrymi rękami. Pierścień uszczelniający typu O-ring na stożkowym zakończeniu dla zapewnienia dodatkowej stabilizacji uchwytu zmywaka lub ściągaczki
Kij o długości 2 x 1,25m. Kij kompatybilny ze ściągaczką z pozycji 70
</t>
  </si>
  <si>
    <t xml:space="preserve">Kij aluminiowy teleskopowy . Ergonomiczny uchwyt dla rąk Proste rozkładanie/składanie kija nawet mokrymi rękami Pierścień uszczelniający typu  O-ring na stożkowym zakończeniu dla zapewnienia dodatkowej stabilizacji uchwytu zmywaka lub ściągaczki.
Kij o długości 3 x 2m. Kij kompatybilny ze ściągaczką z pozycji 70
</t>
  </si>
  <si>
    <t xml:space="preserve">Wiadro plastikowe 20 l.
</t>
  </si>
  <si>
    <t xml:space="preserve">Wiadro plastikowe 12 l.
</t>
  </si>
  <si>
    <t xml:space="preserve">Wiadro prostokątne podłużne. Pojemność wiadra: 18 l
Wykonane z mocnego i trwałego tworzywa sztucznego
Wyposażone w sito do odciskania myjki do mycia okien długość 40-43 cm, szerokość 23-26 cm
</t>
  </si>
  <si>
    <t xml:space="preserve"> Gąbka wykonana z żywicy melaminowej, kolor biały o wymiarach 10-14x7-8x2,8-4 cm do czyszczenia powierzchni przy użyciu jedynie wody, popisanych blatów stołowych, pozadzieranych podłóg, zakamienionych umywalek, zabrudzonych białych tablic, tłustych zlewów, odcisków palców na ścianach.</t>
  </si>
  <si>
    <t xml:space="preserve">Pumeks doczyszczający. Blok łagodnego pumeksu ściernego do usuwania plam z porcelany, płytki ceramicznej, betonu, muru i żelaza bez zarysowania Wymiar pumeksu: 14-16x2,5-3,5x1,7-2,2 cm. Bezpieczny dla rąk nie zawiera detergentów ani chemikaliów"
</t>
  </si>
  <si>
    <t>ZESTAW POJEMNIKÓW DO SEGREGACJI ŚMIECI 25-30L - 5 SZTUK
Kosze przeznaczone do segregowania odpadów. Pojemniki wolnostojące o pojemności 25-30 litrów, które są wyposażone w zdejmowaną pokrywę z otworem. Produkt wykonany w całości z mocnego tworzywa sztucznego ABS.
Istnieje możliwość stosowania jednorazowych worków na odpady. Na pojemniku znajduje się naklejka, która informuje jakie odpady powinny znaleźć się w środku.
•	Pojemność: 25-30 litrów
•	Materiał: tworzywo ABS
•	Kolor pojemnika: czarny
•	Naklejka z napisem PLASTIK, SZKŁO, PAPIER, BIO, INNE w komplecie
•	Zdejmowana otwarta pokrywa
PLASTIK  - kolor ŻÓŁTY
SZKŁO - kolor ZIELONY
PAPIER - kolor NIEBIESKI
BIO - kolor BRĄZOWY
INNE - kolor SZARY</t>
  </si>
  <si>
    <t>ZESTAW POJEMNIKÓW DO SEGREGACJI ŚMIECI 85-100L - 5 SZTUK
Kosze przeznaczone do segregowania odpadów. Pojemniki wolnostojące o pojemności 85-100 litrów, które są wyposażone w zdejmowaną pokrywę z otworem.
Produkt wykonany w całości z mocnego tworzywa sztucznego ABS.
Istnieje możliwość stosowania jednorazowych worków na odpady. Na pojemniku znajduje się naklejka, która informuje jakie odpady powinny znaleźć się w środku.
•	Pojemność: 85-100 litrów
•	Materiał: tworzywo ABS
•	Kolor pojemnika: czarny
•	Naklejka z napisem PLASTIK, SZKŁO, PAPIER, BIO, INNE w komplecie
•	Zdejmowana otwarta pokrywa
•	PLASTIK  - kolor ŻÓŁTY
•	SZKŁO - kolor ZIELONY
•	PAPIER - kolor NIEBIESKI
•	BIO - kolor BRĄZOWY
•	INNE - kolor SZARY</t>
  </si>
  <si>
    <t>Worek papierowy - filtracyjny typu Sencor CVS 8300TI</t>
  </si>
  <si>
    <t>Worek papierowy - filtracyjny typu Karcher VC2 1.198-105.0</t>
  </si>
  <si>
    <t>96.</t>
  </si>
  <si>
    <t>97.</t>
  </si>
  <si>
    <t>Rękawice gospodarcze Multipurpose</t>
  </si>
  <si>
    <t>Vileda</t>
  </si>
  <si>
    <t>100152-100163,101970-101972,100546</t>
  </si>
  <si>
    <t>Rękawice ochronne Alpha Tec Solvex</t>
  </si>
  <si>
    <t>Ansell</t>
  </si>
  <si>
    <t>37-675</t>
  </si>
  <si>
    <t>Zasłona łazienkowa uniwersalna 130x200</t>
  </si>
  <si>
    <t>Świt</t>
  </si>
  <si>
    <t>Drążek rozprężny do zasłon</t>
  </si>
  <si>
    <t>Worki LDPE 60L a'50 czarne</t>
  </si>
  <si>
    <t>PJM Jacek Augustyniak</t>
  </si>
  <si>
    <t>Worki HDPE 20L a'50 czarne</t>
  </si>
  <si>
    <t>Worki HDPE 35L a'50 czarne</t>
  </si>
  <si>
    <t>Worki LDPE 120L a'25 czarne</t>
  </si>
  <si>
    <t>Worki LDPE 240L a'20 czarne</t>
  </si>
  <si>
    <t>LDPE60A50</t>
  </si>
  <si>
    <t>HDPE20A50</t>
  </si>
  <si>
    <t>HDPE35A50</t>
  </si>
  <si>
    <t>LDPE120A25</t>
  </si>
  <si>
    <t>LDPE240A20</t>
  </si>
  <si>
    <t>Woreczki łazienkowe 12l</t>
  </si>
  <si>
    <t>Grosik</t>
  </si>
  <si>
    <t>Ścierka podłogowa biała 50x60</t>
  </si>
  <si>
    <t>Pakos</t>
  </si>
  <si>
    <t>PB5060</t>
  </si>
  <si>
    <t>Ścierka podłogowa biała 60x120</t>
  </si>
  <si>
    <t>PB60120</t>
  </si>
  <si>
    <t>Piccolo Nero 35x35cm 300gsm</t>
  </si>
  <si>
    <t>Monello</t>
  </si>
  <si>
    <t>MPN0101</t>
  </si>
  <si>
    <t xml:space="preserve">Ścierka PVA micro </t>
  </si>
  <si>
    <t>143585-143588</t>
  </si>
  <si>
    <t>Proffesional ściereczka uniwersalna</t>
  </si>
  <si>
    <t>PPHU ANNA PAKOS</t>
  </si>
  <si>
    <t>SC30X36</t>
  </si>
  <si>
    <t>Ścierka uniwersalna SUPER DUŻA mikrofaza</t>
  </si>
  <si>
    <t>Wipetech</t>
  </si>
  <si>
    <t>H-117-H120</t>
  </si>
  <si>
    <t>Ścierka MicroSorb</t>
  </si>
  <si>
    <t>Ścierka Micro Tuff Base</t>
  </si>
  <si>
    <t>Myjka Antyrys</t>
  </si>
  <si>
    <t>Zmywak kuchenny midi 10 sztuk</t>
  </si>
  <si>
    <t>PPHU ANNA</t>
  </si>
  <si>
    <t>MIDI10</t>
  </si>
  <si>
    <t>Zmywak kuchenny maxi 5 sztuk</t>
  </si>
  <si>
    <t>MAXI5</t>
  </si>
  <si>
    <t>Worki papierowe do odkurzacza Vento 8</t>
  </si>
  <si>
    <t>Diversey Taski</t>
  </si>
  <si>
    <t>Worek papierowy Profi 1/ Profi 2/ Profi 5 / Profi 10</t>
  </si>
  <si>
    <t>Profi Europe</t>
  </si>
  <si>
    <t>OH-030 01PKR/OH-030.2_01PKR/OM-030_01PKR/PI-040_01PKR</t>
  </si>
  <si>
    <t xml:space="preserve">Worek papierowy Taski Dorsalino </t>
  </si>
  <si>
    <t>Worek papierowy Tapiset 38</t>
  </si>
  <si>
    <t>Worek papierowy do odkurzaczy Eletrolux Airmax</t>
  </si>
  <si>
    <t>Worwo</t>
  </si>
  <si>
    <t>ELMB01K</t>
  </si>
  <si>
    <t>Worek papierowy WD2</t>
  </si>
  <si>
    <t>KMB13K</t>
  </si>
  <si>
    <t>Worek papierowy Sencor CVS 8300TI</t>
  </si>
  <si>
    <t>Worek papierowy VC2 1.198-105.0</t>
  </si>
  <si>
    <t>IZ-Y8</t>
  </si>
  <si>
    <t>Kärcher</t>
  </si>
  <si>
    <t>VC 2</t>
  </si>
  <si>
    <t>Rura ssąca 3-częsciowa</t>
  </si>
  <si>
    <t>7524992, 7524993,7524994</t>
  </si>
  <si>
    <t>Wąż ssący, giętki 2m</t>
  </si>
  <si>
    <t>Druciak spiralny MEGA</t>
  </si>
  <si>
    <t>York</t>
  </si>
  <si>
    <t>4002030-001079</t>
  </si>
  <si>
    <t>Zmywak szorstki "Naleśnik"</t>
  </si>
  <si>
    <t>FH "JABŁOŃSKI" ZBIGNIEW JABŁOŃSKI</t>
  </si>
  <si>
    <t>Stelaż do mopa 40 cm</t>
  </si>
  <si>
    <t>Intermop</t>
  </si>
  <si>
    <t>STW40D</t>
  </si>
  <si>
    <t>Stelaż do mopa 50 cm</t>
  </si>
  <si>
    <t>STW50D</t>
  </si>
  <si>
    <t>Mop paskowy Bianko</t>
  </si>
  <si>
    <t>YMOPKONBIANMEGA</t>
  </si>
  <si>
    <t>Mop płaski z uszami 40 cm MW 02/1</t>
  </si>
  <si>
    <t>Splast</t>
  </si>
  <si>
    <t>MOP-0021</t>
  </si>
  <si>
    <t>Mop płaski z uszami 50 cm MW 03/1</t>
  </si>
  <si>
    <t>MOP-0022</t>
  </si>
  <si>
    <t>Mop Kombi mikrofaza biała Linia ekonomiczna 40 cm</t>
  </si>
  <si>
    <t>MMLEK4</t>
  </si>
  <si>
    <t>Kij aluminiowy Duotex z ergonomicznym uchwytem+Stelaż do mopów na rzep 23 cm do mopa 30 cm</t>
  </si>
  <si>
    <t>Duotex</t>
  </si>
  <si>
    <t>MSD100N,MSD113N</t>
  </si>
  <si>
    <t>Mop Premium Duotex Ergo 30cm</t>
  </si>
  <si>
    <t>MSD420N</t>
  </si>
  <si>
    <t>UltraSpeed Pro uchwyt</t>
  </si>
  <si>
    <t>UltraSpeed Pro Trio</t>
  </si>
  <si>
    <t>UltraSpeed MicroLite mop</t>
  </si>
  <si>
    <t>UltraSpeed Safe Mop</t>
  </si>
  <si>
    <t>Szczotka do szorowania TWIGY</t>
  </si>
  <si>
    <t>EAN:5903355002017</t>
  </si>
  <si>
    <t>Mop sznurkowy Kentucky 400g</t>
  </si>
  <si>
    <t>CleanPRO</t>
  </si>
  <si>
    <t>Mop Micro Plus Ultra Speed 40cm</t>
  </si>
  <si>
    <t>Mop 100% bawełny</t>
  </si>
  <si>
    <t>Magnum Media</t>
  </si>
  <si>
    <t>K-200</t>
  </si>
  <si>
    <t>Kij aluminiowy 140 cm</t>
  </si>
  <si>
    <t>Ultra Speed Pro Starter Kit</t>
  </si>
  <si>
    <t>Wózek dwuwiaderkowy</t>
  </si>
  <si>
    <t>Clean24</t>
  </si>
  <si>
    <t xml:space="preserve">CT006 </t>
  </si>
  <si>
    <t>NT 183 Stelaż Dust 80cm</t>
  </si>
  <si>
    <t>Gricard</t>
  </si>
  <si>
    <t>NO039 Mop kieszeniowy 60, 80, 100,, DUST akrylowy do zamiatania</t>
  </si>
  <si>
    <t>Szczotka do ulic z metalowym uchwytem 50cm+kij</t>
  </si>
  <si>
    <t>Szczot-Met / Drewmar</t>
  </si>
  <si>
    <t>U500/H-415</t>
  </si>
  <si>
    <t>Szczotka do ulic z metalowym uchwytem 30cm+kij</t>
  </si>
  <si>
    <t>U300/H-415</t>
  </si>
  <si>
    <t>Zestaw WC MINI</t>
  </si>
  <si>
    <t>Zamiatacz 70cm+kij do miotły</t>
  </si>
  <si>
    <t>Z70NU/H-415</t>
  </si>
  <si>
    <t>Szczotka drewniana mieszanka 30cm</t>
  </si>
  <si>
    <t xml:space="preserve">Szczot-Met </t>
  </si>
  <si>
    <t>DREW30</t>
  </si>
  <si>
    <t>DREW50</t>
  </si>
  <si>
    <t>Szczotka drewniana mieszanka 50cm</t>
  </si>
  <si>
    <t>Szczotka Superior 30cm + kij</t>
  </si>
  <si>
    <t>Szufelka ze zmiotką</t>
  </si>
  <si>
    <t>AGD Pasterski</t>
  </si>
  <si>
    <t>EAN: 5904345011095</t>
  </si>
  <si>
    <t>Szczotka maxi żelazko</t>
  </si>
  <si>
    <t>Ściągacz do wody podłogowy 55 cm metalowy + trzonek</t>
  </si>
  <si>
    <t>Grite</t>
  </si>
  <si>
    <t>Miotła MARTA+kij</t>
  </si>
  <si>
    <t>Kosz na śmieci uchylny 5L</t>
  </si>
  <si>
    <t>Plafor</t>
  </si>
  <si>
    <t>506-01</t>
  </si>
  <si>
    <t>Kosz na śmieci uchylny SWING</t>
  </si>
  <si>
    <t>Plast-Team</t>
  </si>
  <si>
    <t>Kosz na śmieci uchylny SWING 25L</t>
  </si>
  <si>
    <t>Kosz na śmieci CLICK-IT 50L</t>
  </si>
  <si>
    <t>Curver</t>
  </si>
  <si>
    <t>Tork kosz na odpady 5L</t>
  </si>
  <si>
    <t>Tork</t>
  </si>
  <si>
    <t>Supermop wiadro z wyciskarką</t>
  </si>
  <si>
    <t>Wiadro 5L</t>
  </si>
  <si>
    <t>Lipiecki</t>
  </si>
  <si>
    <t>Pad 17"</t>
  </si>
  <si>
    <t>341820,341822,341825,341824,341819</t>
  </si>
  <si>
    <t>Baranek Green z padem 35cm+uchwyt</t>
  </si>
  <si>
    <t>BG35P,UCHM35/C</t>
  </si>
  <si>
    <t>Ściągaczka Evolution z przegubem 4w1</t>
  </si>
  <si>
    <t>Ściągaczka do szyb</t>
  </si>
  <si>
    <t>Tonkita Leniuch Szufelka ze zmiotką TK217</t>
  </si>
  <si>
    <t>Arix</t>
  </si>
  <si>
    <t>EAN:8008990002174</t>
  </si>
  <si>
    <t>Uchwyt pada na kij</t>
  </si>
  <si>
    <t>UPRTN</t>
  </si>
  <si>
    <t>Pad do szorowania</t>
  </si>
  <si>
    <t>Fibratesco</t>
  </si>
  <si>
    <t>FI4402-R</t>
  </si>
  <si>
    <t>Guma zbierająca tylna/przednia do Taski Swingo 455</t>
  </si>
  <si>
    <t>4122529, 4122528</t>
  </si>
  <si>
    <t>Guma zbierająca tylna/przednia do Taski Swingo 755</t>
  </si>
  <si>
    <t>Kij Evolution</t>
  </si>
  <si>
    <t>Guma wymienna Evolution</t>
  </si>
  <si>
    <t>Kula do kurzu FIOCCO</t>
  </si>
  <si>
    <t>Ssawkoszczotka uniwersalna</t>
  </si>
  <si>
    <t>HURT-NET</t>
  </si>
  <si>
    <t>SE16UNI</t>
  </si>
  <si>
    <t>Evolution kij teleskopowy</t>
  </si>
  <si>
    <t>Kij do miotły, zamiataczy 140 cm</t>
  </si>
  <si>
    <t>Kij do szczotki z gwintem metalowym 140 cm</t>
  </si>
  <si>
    <t>Drew-kij</t>
  </si>
  <si>
    <t>py1400</t>
  </si>
  <si>
    <t>Wiadro plastikowe 20l</t>
  </si>
  <si>
    <t>M263</t>
  </si>
  <si>
    <t>Wiadro 15 l z pokrywką</t>
  </si>
  <si>
    <t>Artgos</t>
  </si>
  <si>
    <t>Wiadro plastikowe 12l</t>
  </si>
  <si>
    <t>Jagiełło</t>
  </si>
  <si>
    <t>Wiaderko 5l plastikowe</t>
  </si>
  <si>
    <t>Ekoplast</t>
  </si>
  <si>
    <t>Wiaderko5L</t>
  </si>
  <si>
    <t>Wiadro prostokątne 18L z sitem</t>
  </si>
  <si>
    <t>Unger</t>
  </si>
  <si>
    <t>UG-QB120</t>
  </si>
  <si>
    <t>Miraclean duży</t>
  </si>
  <si>
    <t>Pumie Scouring Stick</t>
  </si>
  <si>
    <t>Pumie</t>
  </si>
  <si>
    <t>Zestaw pojemników do segregacji śmieci 28l - 5szt</t>
  </si>
  <si>
    <t>Zestaw pojemników do segregacji śmieci 90l - 5szt</t>
  </si>
  <si>
    <t xml:space="preserve">Rękawice nitrylowe, bezpudrowe
– wykonane z syntetycznego kauczuku, wolnego od protein lateksowych
– charakteryzujące się odpornością na wiele związków chemicznych
– wykonane z delikatnego materiału o odpowiedniej grubości zapewniającego dopasowanie i komfort pracy
– wykonane z nitrylu
– kolor czarny lub niebieski
– kształt uniwersalny pasujący na obie dłonie
– rozmiar S,M,L,XL
– standard zgodny z wymogami normy EN 455, EN 374-2,4 lub równoważny
– system zapewnienia jakości zgodny z EN ISO 9001 oraz EN ISO 13485 lub równoważny
- pakowane po 100 szt. </t>
  </si>
  <si>
    <t>Rękawice easycare nitrile</t>
  </si>
  <si>
    <t>Zarys</t>
  </si>
  <si>
    <t xml:space="preserve"> RNBL10001 L</t>
  </si>
  <si>
    <t>opakowanie</t>
  </si>
  <si>
    <t xml:space="preserve">Rękawice lateksowe bezpudrowe                                                            - Rękawiczki jednorazowe, diagnostyczne,                                                              - wykonane z naturalnego lateksu,                                                          - nie zawierające pudru, niejałowe,                                                              - kształt uniwersalny pasujący na obie dłonie                                                                    - posiadające chropowate końcówki palców zapewniające pewny chwyt nawet w wilgotnym otoczeniu.
- rozmiar S, M, L, XL                                                                  - pakowane po 100 szt. </t>
  </si>
  <si>
    <t>Rękawice easycare latex pf</t>
  </si>
  <si>
    <t>RLBXL10007</t>
  </si>
  <si>
    <t>98.</t>
  </si>
  <si>
    <t>99.</t>
  </si>
  <si>
    <t>ILOŚĆ</t>
  </si>
  <si>
    <t>Cena jednostkowa netto (zł)</t>
  </si>
  <si>
    <t>Cena jednostkowa brutto (zł)</t>
  </si>
  <si>
    <t>Wartość zamówienia  netto</t>
  </si>
  <si>
    <t>Wartość zamówienia brutto</t>
  </si>
  <si>
    <t>Oblicz zamówienie</t>
  </si>
  <si>
    <t xml:space="preserve">Wartość netto
(zł) </t>
  </si>
  <si>
    <t xml:space="preserve">Wartość brutto
(zł) </t>
  </si>
  <si>
    <t>Wartość brutto = wartość netto + VAT</t>
  </si>
  <si>
    <t>umowa ZK-DZP.262.60.2024
symbol umowy w TETA: UZRK/K-DA/2024/00008</t>
  </si>
  <si>
    <t>ZAMÓWIENIE</t>
  </si>
  <si>
    <t>* pola wymagane</t>
  </si>
  <si>
    <t>Zgłaszający</t>
  </si>
  <si>
    <t>Jednostka organizacyjna Uczelni:</t>
  </si>
  <si>
    <t>*</t>
  </si>
  <si>
    <t>Nazwisko:</t>
  </si>
  <si>
    <t>Imię:</t>
  </si>
  <si>
    <t>Adres e-mail:</t>
  </si>
  <si>
    <t>Telefon do kontaktu:</t>
  </si>
  <si>
    <t>Miejsce dostawy:</t>
  </si>
  <si>
    <t>Adres dostawy: </t>
  </si>
  <si>
    <t>Numer pokoju:</t>
  </si>
  <si>
    <t>Uwagi do dostawy:</t>
  </si>
  <si>
    <t>źródło finansowania</t>
  </si>
  <si>
    <t>przeznaczona kwota</t>
  </si>
  <si>
    <t>Źródło finansowania 1
lub Numer wniosku o zakup: </t>
  </si>
  <si>
    <t>Źródło finansowania 2
lub Numer wniosku o zakup: </t>
  </si>
  <si>
    <t>Źródło finansowania</t>
  </si>
  <si>
    <t>Drobne ARTYKUŁY GOSPODARSTWA DOMOWEGO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</si>
</sst>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Calibri"/>
      <family val="2"/>
      <charset val="238"/>
    </font>
    <font>
      <sz val="10"/>
      <color rgb="FF000000"/>
      <name val="Arial Narrow"/>
      <family val="2"/>
      <charset val="238"/>
    </font>
    <font>
      <sz val="8"/>
      <name val="Calibri"/>
      <family val="2"/>
      <charset val="238"/>
      <scheme val="minor"/>
    </font>
    <font>
      <sz val="9"/>
      <name val="Arial Narrow"/>
      <family val="2"/>
      <charset val="238"/>
    </font>
    <font>
      <u/>
      <sz val="12.65"/>
      <color theme="10"/>
      <name val="Calibri"/>
      <family val="2"/>
      <charset val="238"/>
    </font>
    <font>
      <sz val="12"/>
      <color theme="1"/>
      <name val="Arial Narrow"/>
      <family val="2"/>
      <charset val="238"/>
    </font>
    <font>
      <b/>
      <sz val="11"/>
      <color rgb="FF292929"/>
      <name val="Arial"/>
      <family val="2"/>
      <charset val="238"/>
    </font>
    <font>
      <sz val="11"/>
      <color rgb="FF292929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2" fontId="4" fillId="0" borderId="1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3" fillId="0" borderId="0" xfId="1" applyAlignment="1" applyProtection="1"/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4" fontId="0" fillId="0" borderId="1" xfId="0" applyNumberForma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44" fontId="0" fillId="0" borderId="11" xfId="0" applyNumberFormat="1" applyBorder="1" applyAlignment="1">
      <alignment vertical="center"/>
    </xf>
    <xf numFmtId="0" fontId="0" fillId="0" borderId="0" xfId="0" applyAlignment="1">
      <alignment vertical="center"/>
    </xf>
    <xf numFmtId="44" fontId="0" fillId="0" borderId="4" xfId="0" applyNumberFormat="1" applyBorder="1" applyAlignment="1">
      <alignment vertical="center"/>
    </xf>
    <xf numFmtId="44" fontId="0" fillId="0" borderId="12" xfId="0" applyNumberFormat="1" applyBorder="1" applyAlignment="1">
      <alignment vertical="center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15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4" fontId="0" fillId="0" borderId="10" xfId="0" applyNumberFormat="1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44" fontId="0" fillId="0" borderId="17" xfId="0" applyNumberFormat="1" applyBorder="1" applyAlignment="1">
      <alignment vertical="center"/>
    </xf>
    <xf numFmtId="0" fontId="0" fillId="2" borderId="13" xfId="0" applyFill="1" applyBorder="1" applyAlignment="1" applyProtection="1">
      <alignment horizontal="center" vertical="center"/>
      <protection locked="0"/>
    </xf>
    <xf numFmtId="44" fontId="0" fillId="0" borderId="14" xfId="0" applyNumberFormat="1" applyBorder="1" applyAlignment="1">
      <alignment vertical="center"/>
    </xf>
    <xf numFmtId="44" fontId="0" fillId="0" borderId="15" xfId="0" applyNumberFormat="1" applyBorder="1" applyAlignment="1">
      <alignment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legro.pl/kategoria/odkurzacze-worki-do-odkurzaczy-67469?producent=K%C3%A4rch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9"/>
  <sheetViews>
    <sheetView tabSelected="1" showWhiteSpace="0" zoomScaleNormal="100" zoomScaleSheetLayoutView="100" zoomScalePageLayoutView="110" workbookViewId="0">
      <pane ySplit="5" topLeftCell="A6" activePane="bottomLeft" state="frozen"/>
      <selection pane="bottomLeft" activeCell="D18" sqref="D18"/>
    </sheetView>
  </sheetViews>
  <sheetFormatPr defaultRowHeight="15" x14ac:dyDescent="0.25"/>
  <cols>
    <col min="1" max="1" width="3.140625" bestFit="1" customWidth="1"/>
    <col min="2" max="2" width="37.140625" customWidth="1"/>
    <col min="3" max="3" width="33.85546875" customWidth="1"/>
    <col min="4" max="4" width="24.5703125" customWidth="1"/>
    <col min="5" max="5" width="28.28515625" style="13" customWidth="1"/>
    <col min="6" max="6" width="11.85546875" style="9" customWidth="1"/>
    <col min="7" max="7" width="14" style="15" customWidth="1"/>
    <col min="8" max="8" width="14.140625" style="15" customWidth="1"/>
    <col min="9" max="9" width="9.42578125" customWidth="1"/>
    <col min="10" max="11" width="12.28515625" bestFit="1" customWidth="1"/>
  </cols>
  <sheetData>
    <row r="1" spans="1:11" ht="30.75" customHeight="1" x14ac:dyDescent="0.25">
      <c r="A1" s="54" t="s">
        <v>412</v>
      </c>
      <c r="B1" s="54"/>
      <c r="C1" s="54"/>
      <c r="D1" s="54"/>
      <c r="E1" s="54"/>
      <c r="F1" s="54"/>
      <c r="G1" s="54"/>
      <c r="H1" s="54"/>
      <c r="I1" s="9"/>
    </row>
    <row r="2" spans="1:11" x14ac:dyDescent="0.25">
      <c r="A2" s="51" t="s">
        <v>431</v>
      </c>
      <c r="B2" s="51"/>
      <c r="C2" s="51"/>
      <c r="D2" s="51"/>
      <c r="E2" s="51"/>
      <c r="F2" s="51"/>
      <c r="G2" s="51"/>
      <c r="H2" s="51"/>
      <c r="I2" s="9"/>
    </row>
    <row r="3" spans="1:11" ht="15.75" thickBot="1" x14ac:dyDescent="0.3">
      <c r="A3" s="42"/>
      <c r="B3" s="42"/>
      <c r="C3" s="42"/>
      <c r="D3" s="42"/>
      <c r="E3" s="42"/>
      <c r="F3" s="42"/>
      <c r="G3" s="42"/>
      <c r="H3" s="42"/>
      <c r="I3" s="9"/>
    </row>
    <row r="4" spans="1:11" x14ac:dyDescent="0.25">
      <c r="I4" s="52" t="s">
        <v>408</v>
      </c>
      <c r="J4" s="53"/>
      <c r="K4" s="38">
        <f>K128</f>
        <v>0</v>
      </c>
    </row>
    <row r="5" spans="1:11" ht="54.75" thickBot="1" x14ac:dyDescent="0.3">
      <c r="A5" s="1" t="s">
        <v>0</v>
      </c>
      <c r="B5" s="29" t="s">
        <v>134</v>
      </c>
      <c r="C5" s="1" t="s">
        <v>135</v>
      </c>
      <c r="D5" s="1" t="s">
        <v>136</v>
      </c>
      <c r="E5" s="1" t="s">
        <v>141</v>
      </c>
      <c r="F5" s="1" t="s">
        <v>93</v>
      </c>
      <c r="G5" s="46" t="s">
        <v>404</v>
      </c>
      <c r="H5" s="47" t="s">
        <v>405</v>
      </c>
      <c r="I5" s="48" t="s">
        <v>403</v>
      </c>
      <c r="J5" s="49" t="s">
        <v>409</v>
      </c>
      <c r="K5" s="50" t="s">
        <v>410</v>
      </c>
    </row>
    <row r="6" spans="1:11" x14ac:dyDescent="0.25">
      <c r="A6" s="42"/>
      <c r="B6" s="42"/>
      <c r="C6" s="42"/>
      <c r="D6" s="42"/>
      <c r="E6" s="42"/>
      <c r="F6" s="42"/>
      <c r="G6" s="42"/>
      <c r="H6" s="42"/>
      <c r="I6" s="9"/>
    </row>
    <row r="7" spans="1:11" x14ac:dyDescent="0.25">
      <c r="A7" s="42"/>
      <c r="B7" s="42"/>
      <c r="C7" s="42"/>
      <c r="D7" s="42"/>
      <c r="E7" s="42"/>
      <c r="F7" s="42"/>
      <c r="G7" s="42"/>
      <c r="H7" s="42"/>
      <c r="I7" s="9"/>
    </row>
    <row r="8" spans="1:11" x14ac:dyDescent="0.25">
      <c r="A8" s="42"/>
      <c r="B8" s="42" t="s">
        <v>413</v>
      </c>
      <c r="C8" s="55" t="s">
        <v>414</v>
      </c>
      <c r="D8" s="42"/>
      <c r="E8" s="42"/>
      <c r="F8" s="42"/>
      <c r="G8" s="42"/>
      <c r="H8" s="42"/>
      <c r="I8" s="9"/>
    </row>
    <row r="9" spans="1:11" x14ac:dyDescent="0.25">
      <c r="A9" s="42"/>
      <c r="B9" s="42"/>
      <c r="C9" s="42"/>
      <c r="D9" s="42"/>
      <c r="E9" s="42"/>
      <c r="F9" s="42"/>
      <c r="G9" s="42"/>
      <c r="H9" s="42"/>
      <c r="I9" s="9"/>
    </row>
    <row r="10" spans="1:11" x14ac:dyDescent="0.25">
      <c r="A10" s="42"/>
      <c r="B10" s="43" t="s">
        <v>415</v>
      </c>
      <c r="C10" s="42"/>
      <c r="D10" s="42"/>
      <c r="E10" s="42"/>
      <c r="F10" s="42"/>
      <c r="G10" s="42"/>
      <c r="H10" s="42"/>
      <c r="I10" s="9"/>
    </row>
    <row r="11" spans="1:11" x14ac:dyDescent="0.25">
      <c r="A11" s="42"/>
      <c r="B11" s="44" t="s">
        <v>416</v>
      </c>
      <c r="C11" s="57" t="s">
        <v>417</v>
      </c>
      <c r="D11" s="42"/>
      <c r="E11" s="42"/>
      <c r="F11" s="42"/>
      <c r="G11" s="42"/>
      <c r="H11" s="42"/>
      <c r="I11" s="9"/>
    </row>
    <row r="12" spans="1:11" x14ac:dyDescent="0.25">
      <c r="A12" s="42"/>
      <c r="B12" s="44" t="s">
        <v>418</v>
      </c>
      <c r="C12" s="57" t="s">
        <v>417</v>
      </c>
      <c r="D12" s="42"/>
      <c r="E12" s="42"/>
      <c r="F12" s="42"/>
      <c r="G12" s="42"/>
      <c r="H12" s="42"/>
      <c r="I12" s="9"/>
    </row>
    <row r="13" spans="1:11" x14ac:dyDescent="0.25">
      <c r="A13" s="42"/>
      <c r="B13" s="44" t="s">
        <v>419</v>
      </c>
      <c r="C13" s="57" t="s">
        <v>417</v>
      </c>
      <c r="D13" s="42"/>
      <c r="E13" s="42"/>
      <c r="F13" s="42"/>
      <c r="G13" s="42"/>
      <c r="H13" s="42"/>
      <c r="I13" s="9"/>
    </row>
    <row r="14" spans="1:11" x14ac:dyDescent="0.25">
      <c r="A14" s="42"/>
      <c r="B14" s="44" t="s">
        <v>420</v>
      </c>
      <c r="C14" s="57" t="s">
        <v>417</v>
      </c>
      <c r="D14" s="42"/>
      <c r="E14" s="42"/>
      <c r="F14" s="42"/>
      <c r="G14" s="42"/>
      <c r="H14" s="42"/>
      <c r="I14" s="9"/>
    </row>
    <row r="15" spans="1:11" x14ac:dyDescent="0.25">
      <c r="A15" s="42"/>
      <c r="B15" s="44" t="s">
        <v>421</v>
      </c>
      <c r="C15" s="57" t="s">
        <v>417</v>
      </c>
      <c r="D15" s="42"/>
      <c r="E15" s="42"/>
      <c r="F15" s="42"/>
      <c r="G15" s="42"/>
      <c r="H15" s="42"/>
      <c r="I15" s="9"/>
    </row>
    <row r="16" spans="1:11" x14ac:dyDescent="0.25">
      <c r="A16" s="42"/>
      <c r="B16" s="45"/>
      <c r="C16" s="42"/>
      <c r="D16" s="42"/>
      <c r="E16" s="42"/>
      <c r="F16" s="42"/>
      <c r="G16" s="42"/>
      <c r="H16" s="42"/>
      <c r="I16" s="9"/>
    </row>
    <row r="17" spans="1:11" x14ac:dyDescent="0.25">
      <c r="A17" s="42"/>
      <c r="B17" s="43" t="s">
        <v>422</v>
      </c>
      <c r="C17" s="57" t="s">
        <v>417</v>
      </c>
      <c r="D17" s="42"/>
      <c r="E17" s="42"/>
      <c r="F17" s="42"/>
      <c r="G17" s="42"/>
      <c r="H17" s="42"/>
      <c r="I17" s="9"/>
    </row>
    <row r="18" spans="1:11" x14ac:dyDescent="0.25">
      <c r="A18" s="42"/>
      <c r="B18" s="44" t="s">
        <v>423</v>
      </c>
      <c r="C18" s="57" t="s">
        <v>417</v>
      </c>
      <c r="D18" s="42"/>
      <c r="E18" s="42"/>
      <c r="F18" s="42"/>
      <c r="G18" s="42"/>
      <c r="H18" s="42"/>
      <c r="I18" s="9"/>
    </row>
    <row r="19" spans="1:11" x14ac:dyDescent="0.25">
      <c r="A19" s="42"/>
      <c r="B19" s="44" t="s">
        <v>424</v>
      </c>
      <c r="C19" s="57" t="s">
        <v>417</v>
      </c>
      <c r="D19" s="42"/>
      <c r="E19" s="42"/>
      <c r="F19" s="42"/>
      <c r="G19" s="42"/>
      <c r="H19" s="42"/>
      <c r="I19" s="9"/>
    </row>
    <row r="20" spans="1:11" x14ac:dyDescent="0.25">
      <c r="A20" s="42"/>
      <c r="B20" s="44" t="s">
        <v>425</v>
      </c>
      <c r="C20" s="57"/>
      <c r="D20" s="42"/>
      <c r="E20" s="42"/>
      <c r="F20" s="42"/>
      <c r="G20" s="42"/>
      <c r="H20" s="42"/>
      <c r="I20" s="9"/>
    </row>
    <row r="21" spans="1:11" x14ac:dyDescent="0.25">
      <c r="A21" s="42"/>
      <c r="B21" s="44"/>
      <c r="C21" s="42"/>
      <c r="D21" s="42"/>
      <c r="E21" s="42"/>
      <c r="F21" s="42"/>
      <c r="G21" s="42"/>
      <c r="H21" s="42"/>
      <c r="I21" s="9"/>
    </row>
    <row r="22" spans="1:11" x14ac:dyDescent="0.25">
      <c r="A22" s="42"/>
      <c r="B22" s="43" t="s">
        <v>430</v>
      </c>
      <c r="C22" s="13" t="s">
        <v>426</v>
      </c>
      <c r="D22" s="13" t="s">
        <v>427</v>
      </c>
      <c r="E22" s="42"/>
      <c r="F22" s="42"/>
      <c r="G22" s="42"/>
      <c r="H22" s="42"/>
      <c r="I22" s="9"/>
    </row>
    <row r="23" spans="1:11" ht="28.5" x14ac:dyDescent="0.25">
      <c r="A23" s="42"/>
      <c r="B23" s="44" t="s">
        <v>428</v>
      </c>
      <c r="C23" s="56" t="s">
        <v>417</v>
      </c>
      <c r="D23" s="56" t="s">
        <v>417</v>
      </c>
      <c r="E23" s="42"/>
      <c r="F23" s="42"/>
      <c r="G23" s="42"/>
      <c r="H23" s="42"/>
      <c r="I23" s="9"/>
    </row>
    <row r="24" spans="1:11" ht="28.5" x14ac:dyDescent="0.25">
      <c r="A24" s="42"/>
      <c r="B24" s="44" t="s">
        <v>429</v>
      </c>
      <c r="C24" s="56"/>
      <c r="D24" s="56"/>
      <c r="E24" s="42"/>
      <c r="F24" s="42"/>
      <c r="G24" s="42"/>
      <c r="H24" s="42"/>
      <c r="I24" s="9"/>
    </row>
    <row r="25" spans="1:11" ht="15.75" thickBot="1" x14ac:dyDescent="0.3">
      <c r="A25" s="42"/>
      <c r="B25" s="42"/>
      <c r="C25" s="42"/>
      <c r="D25" s="42"/>
      <c r="E25" s="42"/>
      <c r="F25" s="42"/>
      <c r="G25" s="42"/>
      <c r="H25" s="42"/>
      <c r="I25" s="9"/>
    </row>
    <row r="26" spans="1:11" x14ac:dyDescent="0.25">
      <c r="I26" s="52" t="s">
        <v>408</v>
      </c>
      <c r="J26" s="53"/>
      <c r="K26" s="38">
        <f>K128</f>
        <v>0</v>
      </c>
    </row>
    <row r="27" spans="1:11" ht="54.75" thickBot="1" x14ac:dyDescent="0.3">
      <c r="A27" s="1" t="s">
        <v>0</v>
      </c>
      <c r="B27" s="29" t="s">
        <v>134</v>
      </c>
      <c r="C27" s="30" t="s">
        <v>135</v>
      </c>
      <c r="D27" s="30" t="s">
        <v>136</v>
      </c>
      <c r="E27" s="30" t="s">
        <v>141</v>
      </c>
      <c r="F27" s="1" t="s">
        <v>93</v>
      </c>
      <c r="G27" s="16" t="s">
        <v>404</v>
      </c>
      <c r="H27" s="16" t="s">
        <v>405</v>
      </c>
      <c r="I27" s="35" t="s">
        <v>403</v>
      </c>
      <c r="J27" s="36" t="s">
        <v>409</v>
      </c>
      <c r="K27" s="37" t="s">
        <v>410</v>
      </c>
    </row>
    <row r="28" spans="1:11" ht="153" x14ac:dyDescent="0.25">
      <c r="A28" s="2" t="s">
        <v>1</v>
      </c>
      <c r="B28" s="17" t="s">
        <v>163</v>
      </c>
      <c r="C28" s="6" t="s">
        <v>204</v>
      </c>
      <c r="D28" s="6" t="s">
        <v>205</v>
      </c>
      <c r="E28" s="11" t="s">
        <v>206</v>
      </c>
      <c r="F28" s="3" t="s">
        <v>2</v>
      </c>
      <c r="G28" s="23">
        <v>8</v>
      </c>
      <c r="H28" s="32">
        <f>G28*1.23</f>
        <v>9.84</v>
      </c>
      <c r="I28" s="58"/>
      <c r="J28" s="59">
        <f t="shared" ref="J28:J59" si="0">I28*G28</f>
        <v>0</v>
      </c>
      <c r="K28" s="38">
        <f t="shared" ref="K28:K59" si="1">I28*H28</f>
        <v>0</v>
      </c>
    </row>
    <row r="29" spans="1:11" ht="63.75" x14ac:dyDescent="0.25">
      <c r="A29" s="2" t="s">
        <v>3</v>
      </c>
      <c r="B29" s="17" t="s">
        <v>94</v>
      </c>
      <c r="C29" s="6" t="s">
        <v>207</v>
      </c>
      <c r="D29" s="6" t="s">
        <v>208</v>
      </c>
      <c r="E29" s="11" t="s">
        <v>209</v>
      </c>
      <c r="F29" s="3" t="s">
        <v>2</v>
      </c>
      <c r="G29" s="23">
        <v>10</v>
      </c>
      <c r="H29" s="32">
        <f t="shared" ref="H29:H92" si="2">G29*1.23</f>
        <v>12.3</v>
      </c>
      <c r="I29" s="60"/>
      <c r="J29" s="34">
        <f t="shared" si="0"/>
        <v>0</v>
      </c>
      <c r="K29" s="61">
        <f t="shared" si="1"/>
        <v>0</v>
      </c>
    </row>
    <row r="30" spans="1:11" ht="25.5" x14ac:dyDescent="0.25">
      <c r="A30" s="2" t="s">
        <v>5</v>
      </c>
      <c r="B30" s="17" t="s">
        <v>95</v>
      </c>
      <c r="C30" s="6" t="s">
        <v>210</v>
      </c>
      <c r="D30" s="6" t="s">
        <v>211</v>
      </c>
      <c r="E30" s="24">
        <v>5903116313062</v>
      </c>
      <c r="F30" s="3" t="s">
        <v>7</v>
      </c>
      <c r="G30" s="23">
        <v>18.399999999999999</v>
      </c>
      <c r="H30" s="32">
        <f t="shared" si="2"/>
        <v>22.631999999999998</v>
      </c>
      <c r="I30" s="60"/>
      <c r="J30" s="34">
        <f t="shared" si="0"/>
        <v>0</v>
      </c>
      <c r="K30" s="61">
        <f t="shared" si="1"/>
        <v>0</v>
      </c>
    </row>
    <row r="31" spans="1:11" ht="25.5" x14ac:dyDescent="0.25">
      <c r="A31" s="2">
        <v>4</v>
      </c>
      <c r="B31" s="17" t="s">
        <v>9</v>
      </c>
      <c r="C31" s="6" t="s">
        <v>212</v>
      </c>
      <c r="D31" s="6" t="s">
        <v>211</v>
      </c>
      <c r="E31" s="11">
        <v>3116</v>
      </c>
      <c r="F31" s="3" t="s">
        <v>7</v>
      </c>
      <c r="G31" s="23">
        <v>43</v>
      </c>
      <c r="H31" s="32">
        <f t="shared" si="2"/>
        <v>52.89</v>
      </c>
      <c r="I31" s="60"/>
      <c r="J31" s="34">
        <f t="shared" si="0"/>
        <v>0</v>
      </c>
      <c r="K31" s="61">
        <f t="shared" si="1"/>
        <v>0</v>
      </c>
    </row>
    <row r="32" spans="1:11" ht="76.5" x14ac:dyDescent="0.25">
      <c r="A32" s="2" t="s">
        <v>6</v>
      </c>
      <c r="B32" s="17" t="s">
        <v>155</v>
      </c>
      <c r="C32" s="6" t="s">
        <v>213</v>
      </c>
      <c r="D32" s="11" t="s">
        <v>214</v>
      </c>
      <c r="E32" s="11" t="s">
        <v>219</v>
      </c>
      <c r="F32" s="3" t="s">
        <v>137</v>
      </c>
      <c r="G32" s="23">
        <v>6.6</v>
      </c>
      <c r="H32" s="32">
        <f t="shared" si="2"/>
        <v>8.1180000000000003</v>
      </c>
      <c r="I32" s="60"/>
      <c r="J32" s="34">
        <f t="shared" si="0"/>
        <v>0</v>
      </c>
      <c r="K32" s="61">
        <f t="shared" si="1"/>
        <v>0</v>
      </c>
    </row>
    <row r="33" spans="1:11" ht="76.5" x14ac:dyDescent="0.25">
      <c r="A33" s="2" t="s">
        <v>8</v>
      </c>
      <c r="B33" s="17" t="s">
        <v>138</v>
      </c>
      <c r="C33" s="6" t="s">
        <v>215</v>
      </c>
      <c r="D33" s="11" t="s">
        <v>214</v>
      </c>
      <c r="E33" s="11" t="s">
        <v>220</v>
      </c>
      <c r="F33" s="3" t="s">
        <v>137</v>
      </c>
      <c r="G33" s="23">
        <v>3</v>
      </c>
      <c r="H33" s="32">
        <f t="shared" si="2"/>
        <v>3.69</v>
      </c>
      <c r="I33" s="60"/>
      <c r="J33" s="34">
        <f t="shared" si="0"/>
        <v>0</v>
      </c>
      <c r="K33" s="61">
        <f t="shared" si="1"/>
        <v>0</v>
      </c>
    </row>
    <row r="34" spans="1:11" ht="76.5" x14ac:dyDescent="0.25">
      <c r="A34" s="2" t="s">
        <v>10</v>
      </c>
      <c r="B34" s="17" t="s">
        <v>164</v>
      </c>
      <c r="C34" s="6" t="s">
        <v>216</v>
      </c>
      <c r="D34" s="11" t="s">
        <v>214</v>
      </c>
      <c r="E34" s="11" t="s">
        <v>221</v>
      </c>
      <c r="F34" s="3" t="s">
        <v>137</v>
      </c>
      <c r="G34" s="23">
        <v>2.25</v>
      </c>
      <c r="H34" s="32">
        <f t="shared" si="2"/>
        <v>2.7675000000000001</v>
      </c>
      <c r="I34" s="60"/>
      <c r="J34" s="34">
        <f t="shared" si="0"/>
        <v>0</v>
      </c>
      <c r="K34" s="61">
        <f t="shared" si="1"/>
        <v>0</v>
      </c>
    </row>
    <row r="35" spans="1:11" ht="76.5" x14ac:dyDescent="0.25">
      <c r="A35" s="2" t="s">
        <v>11</v>
      </c>
      <c r="B35" s="17" t="s">
        <v>165</v>
      </c>
      <c r="C35" s="6" t="s">
        <v>217</v>
      </c>
      <c r="D35" s="11" t="s">
        <v>214</v>
      </c>
      <c r="E35" s="11" t="s">
        <v>222</v>
      </c>
      <c r="F35" s="3" t="s">
        <v>137</v>
      </c>
      <c r="G35" s="23">
        <v>6</v>
      </c>
      <c r="H35" s="32">
        <f t="shared" si="2"/>
        <v>7.38</v>
      </c>
      <c r="I35" s="60"/>
      <c r="J35" s="34">
        <f t="shared" si="0"/>
        <v>0</v>
      </c>
      <c r="K35" s="61">
        <f t="shared" si="1"/>
        <v>0</v>
      </c>
    </row>
    <row r="36" spans="1:11" ht="89.25" x14ac:dyDescent="0.25">
      <c r="A36" s="2" t="s">
        <v>12</v>
      </c>
      <c r="B36" s="17" t="s">
        <v>156</v>
      </c>
      <c r="C36" s="6" t="s">
        <v>218</v>
      </c>
      <c r="D36" s="11" t="s">
        <v>214</v>
      </c>
      <c r="E36" s="11" t="s">
        <v>223</v>
      </c>
      <c r="F36" s="3" t="s">
        <v>137</v>
      </c>
      <c r="G36" s="23">
        <v>9</v>
      </c>
      <c r="H36" s="32">
        <f t="shared" si="2"/>
        <v>11.07</v>
      </c>
      <c r="I36" s="60"/>
      <c r="J36" s="34">
        <f t="shared" si="0"/>
        <v>0</v>
      </c>
      <c r="K36" s="61">
        <f t="shared" si="1"/>
        <v>0</v>
      </c>
    </row>
    <row r="37" spans="1:11" ht="63.75" x14ac:dyDescent="0.25">
      <c r="A37" s="2" t="s">
        <v>13</v>
      </c>
      <c r="B37" s="17" t="s">
        <v>139</v>
      </c>
      <c r="C37" s="6" t="s">
        <v>224</v>
      </c>
      <c r="D37" s="11" t="s">
        <v>225</v>
      </c>
      <c r="E37" s="11">
        <v>8571010225</v>
      </c>
      <c r="F37" s="3" t="s">
        <v>137</v>
      </c>
      <c r="G37" s="23">
        <v>3.5</v>
      </c>
      <c r="H37" s="32">
        <f t="shared" si="2"/>
        <v>4.3049999999999997</v>
      </c>
      <c r="I37" s="60"/>
      <c r="J37" s="34">
        <f t="shared" si="0"/>
        <v>0</v>
      </c>
      <c r="K37" s="61">
        <f t="shared" si="1"/>
        <v>0</v>
      </c>
    </row>
    <row r="38" spans="1:11" ht="38.25" x14ac:dyDescent="0.25">
      <c r="A38" s="2" t="s">
        <v>92</v>
      </c>
      <c r="B38" s="17" t="s">
        <v>96</v>
      </c>
      <c r="C38" s="6" t="s">
        <v>226</v>
      </c>
      <c r="D38" s="11" t="s">
        <v>227</v>
      </c>
      <c r="E38" s="11" t="s">
        <v>228</v>
      </c>
      <c r="F38" s="3" t="s">
        <v>7</v>
      </c>
      <c r="G38" s="23">
        <v>1.1499999999999999</v>
      </c>
      <c r="H38" s="32">
        <f t="shared" si="2"/>
        <v>1.4144999999999999</v>
      </c>
      <c r="I38" s="60"/>
      <c r="J38" s="34">
        <f t="shared" si="0"/>
        <v>0</v>
      </c>
      <c r="K38" s="61">
        <f t="shared" si="1"/>
        <v>0</v>
      </c>
    </row>
    <row r="39" spans="1:11" ht="38.25" x14ac:dyDescent="0.25">
      <c r="A39" s="2" t="s">
        <v>14</v>
      </c>
      <c r="B39" s="17" t="s">
        <v>97</v>
      </c>
      <c r="C39" s="6" t="s">
        <v>229</v>
      </c>
      <c r="D39" s="11" t="s">
        <v>227</v>
      </c>
      <c r="E39" s="11" t="s">
        <v>230</v>
      </c>
      <c r="F39" s="3" t="s">
        <v>7</v>
      </c>
      <c r="G39" s="23">
        <v>2.65</v>
      </c>
      <c r="H39" s="32">
        <f t="shared" si="2"/>
        <v>3.2595000000000001</v>
      </c>
      <c r="I39" s="60"/>
      <c r="J39" s="34">
        <f t="shared" si="0"/>
        <v>0</v>
      </c>
      <c r="K39" s="61">
        <f t="shared" si="1"/>
        <v>0</v>
      </c>
    </row>
    <row r="40" spans="1:11" ht="63.75" x14ac:dyDescent="0.25">
      <c r="A40" s="2" t="s">
        <v>15</v>
      </c>
      <c r="B40" s="17" t="s">
        <v>157</v>
      </c>
      <c r="C40" s="6" t="s">
        <v>231</v>
      </c>
      <c r="D40" s="6" t="s">
        <v>232</v>
      </c>
      <c r="E40" s="11" t="s">
        <v>233</v>
      </c>
      <c r="F40" s="3" t="s">
        <v>7</v>
      </c>
      <c r="G40" s="23">
        <v>11</v>
      </c>
      <c r="H40" s="32">
        <f t="shared" si="2"/>
        <v>13.53</v>
      </c>
      <c r="I40" s="60"/>
      <c r="J40" s="34">
        <f t="shared" si="0"/>
        <v>0</v>
      </c>
      <c r="K40" s="61">
        <f t="shared" si="1"/>
        <v>0</v>
      </c>
    </row>
    <row r="41" spans="1:11" ht="242.25" x14ac:dyDescent="0.25">
      <c r="A41" s="7" t="s">
        <v>16</v>
      </c>
      <c r="B41" s="17" t="s">
        <v>166</v>
      </c>
      <c r="C41" s="12" t="s">
        <v>234</v>
      </c>
      <c r="D41" s="12" t="s">
        <v>205</v>
      </c>
      <c r="E41" s="14" t="s">
        <v>235</v>
      </c>
      <c r="F41" s="8" t="s">
        <v>7</v>
      </c>
      <c r="G41" s="25">
        <v>10</v>
      </c>
      <c r="H41" s="32">
        <f t="shared" si="2"/>
        <v>12.3</v>
      </c>
      <c r="I41" s="60"/>
      <c r="J41" s="34">
        <f t="shared" si="0"/>
        <v>0</v>
      </c>
      <c r="K41" s="61">
        <f t="shared" si="1"/>
        <v>0</v>
      </c>
    </row>
    <row r="42" spans="1:11" ht="76.5" x14ac:dyDescent="0.25">
      <c r="A42" s="2" t="s">
        <v>17</v>
      </c>
      <c r="B42" s="17" t="s">
        <v>98</v>
      </c>
      <c r="C42" s="6" t="s">
        <v>236</v>
      </c>
      <c r="D42" s="6" t="s">
        <v>237</v>
      </c>
      <c r="E42" s="11" t="s">
        <v>238</v>
      </c>
      <c r="F42" s="3" t="s">
        <v>7</v>
      </c>
      <c r="G42" s="23">
        <v>0.5</v>
      </c>
      <c r="H42" s="32">
        <f t="shared" si="2"/>
        <v>0.61499999999999999</v>
      </c>
      <c r="I42" s="60"/>
      <c r="J42" s="34">
        <f t="shared" si="0"/>
        <v>0</v>
      </c>
      <c r="K42" s="61">
        <f t="shared" si="1"/>
        <v>0</v>
      </c>
    </row>
    <row r="43" spans="1:11" ht="63.75" x14ac:dyDescent="0.25">
      <c r="A43" s="2" t="s">
        <v>18</v>
      </c>
      <c r="B43" s="17" t="s">
        <v>142</v>
      </c>
      <c r="C43" s="6" t="s">
        <v>239</v>
      </c>
      <c r="D43" s="6" t="s">
        <v>240</v>
      </c>
      <c r="E43" s="11" t="s">
        <v>241</v>
      </c>
      <c r="F43" s="3" t="s">
        <v>7</v>
      </c>
      <c r="G43" s="23">
        <v>7</v>
      </c>
      <c r="H43" s="32">
        <f t="shared" si="2"/>
        <v>8.61</v>
      </c>
      <c r="I43" s="60"/>
      <c r="J43" s="34">
        <f t="shared" si="0"/>
        <v>0</v>
      </c>
      <c r="K43" s="61">
        <f t="shared" si="1"/>
        <v>0</v>
      </c>
    </row>
    <row r="44" spans="1:11" ht="336" customHeight="1" x14ac:dyDescent="0.25">
      <c r="A44" s="2" t="s">
        <v>19</v>
      </c>
      <c r="B44" s="17" t="s">
        <v>99</v>
      </c>
      <c r="C44" s="6" t="s">
        <v>242</v>
      </c>
      <c r="D44" s="6" t="s">
        <v>205</v>
      </c>
      <c r="E44" s="11">
        <v>126856</v>
      </c>
      <c r="F44" s="3" t="s">
        <v>7</v>
      </c>
      <c r="G44" s="23">
        <v>7.4</v>
      </c>
      <c r="H44" s="32">
        <f t="shared" si="2"/>
        <v>9.1020000000000003</v>
      </c>
      <c r="I44" s="60"/>
      <c r="J44" s="34">
        <f t="shared" si="0"/>
        <v>0</v>
      </c>
      <c r="K44" s="61">
        <f t="shared" si="1"/>
        <v>0</v>
      </c>
    </row>
    <row r="45" spans="1:11" ht="204" x14ac:dyDescent="0.25">
      <c r="A45" s="2" t="s">
        <v>20</v>
      </c>
      <c r="B45" s="17" t="s">
        <v>167</v>
      </c>
      <c r="C45" s="6" t="s">
        <v>243</v>
      </c>
      <c r="D45" s="6" t="s">
        <v>205</v>
      </c>
      <c r="E45" s="11">
        <v>145841</v>
      </c>
      <c r="F45" s="3" t="s">
        <v>7</v>
      </c>
      <c r="G45" s="23">
        <v>3.2</v>
      </c>
      <c r="H45" s="32">
        <f t="shared" si="2"/>
        <v>3.9359999999999999</v>
      </c>
      <c r="I45" s="60"/>
      <c r="J45" s="34">
        <f t="shared" si="0"/>
        <v>0</v>
      </c>
      <c r="K45" s="61">
        <f t="shared" si="1"/>
        <v>0</v>
      </c>
    </row>
    <row r="46" spans="1:11" ht="51" x14ac:dyDescent="0.25">
      <c r="A46" s="4" t="s">
        <v>21</v>
      </c>
      <c r="B46" s="17" t="s">
        <v>100</v>
      </c>
      <c r="C46" s="6" t="s">
        <v>244</v>
      </c>
      <c r="D46" s="6" t="s">
        <v>205</v>
      </c>
      <c r="E46" s="11">
        <v>105840</v>
      </c>
      <c r="F46" s="3" t="s">
        <v>7</v>
      </c>
      <c r="G46" s="23">
        <v>2.65</v>
      </c>
      <c r="H46" s="32">
        <f t="shared" si="2"/>
        <v>3.2595000000000001</v>
      </c>
      <c r="I46" s="60"/>
      <c r="J46" s="34">
        <f t="shared" si="0"/>
        <v>0</v>
      </c>
      <c r="K46" s="61">
        <f t="shared" si="1"/>
        <v>0</v>
      </c>
    </row>
    <row r="47" spans="1:11" ht="25.5" x14ac:dyDescent="0.25">
      <c r="A47" s="4" t="s">
        <v>22</v>
      </c>
      <c r="B47" s="17" t="s">
        <v>101</v>
      </c>
      <c r="C47" s="6" t="s">
        <v>245</v>
      </c>
      <c r="D47" s="6" t="s">
        <v>246</v>
      </c>
      <c r="E47" s="11" t="s">
        <v>247</v>
      </c>
      <c r="F47" s="3" t="s">
        <v>4</v>
      </c>
      <c r="G47" s="23">
        <v>1.9</v>
      </c>
      <c r="H47" s="32">
        <f t="shared" si="2"/>
        <v>2.3369999999999997</v>
      </c>
      <c r="I47" s="60"/>
      <c r="J47" s="34">
        <f t="shared" si="0"/>
        <v>0</v>
      </c>
      <c r="K47" s="61">
        <f t="shared" si="1"/>
        <v>0</v>
      </c>
    </row>
    <row r="48" spans="1:11" ht="38.25" x14ac:dyDescent="0.25">
      <c r="A48" s="4" t="s">
        <v>23</v>
      </c>
      <c r="B48" s="17" t="s">
        <v>102</v>
      </c>
      <c r="C48" s="6" t="s">
        <v>248</v>
      </c>
      <c r="D48" s="6" t="s">
        <v>246</v>
      </c>
      <c r="E48" s="11" t="s">
        <v>249</v>
      </c>
      <c r="F48" s="3" t="s">
        <v>4</v>
      </c>
      <c r="G48" s="23">
        <v>1.65</v>
      </c>
      <c r="H48" s="32">
        <f t="shared" si="2"/>
        <v>2.0295000000000001</v>
      </c>
      <c r="I48" s="60"/>
      <c r="J48" s="34">
        <f t="shared" si="0"/>
        <v>0</v>
      </c>
      <c r="K48" s="61">
        <f t="shared" si="1"/>
        <v>0</v>
      </c>
    </row>
    <row r="49" spans="1:11" ht="76.5" x14ac:dyDescent="0.25">
      <c r="A49" s="4" t="s">
        <v>24</v>
      </c>
      <c r="B49" s="17" t="s">
        <v>152</v>
      </c>
      <c r="C49" s="6" t="s">
        <v>250</v>
      </c>
      <c r="D49" s="6" t="s">
        <v>251</v>
      </c>
      <c r="E49" s="11">
        <v>7514886</v>
      </c>
      <c r="F49" s="3" t="s">
        <v>7</v>
      </c>
      <c r="G49" s="23">
        <v>13.5</v>
      </c>
      <c r="H49" s="32">
        <f t="shared" si="2"/>
        <v>16.605</v>
      </c>
      <c r="I49" s="60"/>
      <c r="J49" s="34">
        <f t="shared" si="0"/>
        <v>0</v>
      </c>
      <c r="K49" s="61">
        <f t="shared" si="1"/>
        <v>0</v>
      </c>
    </row>
    <row r="50" spans="1:11" ht="76.5" x14ac:dyDescent="0.25">
      <c r="A50" s="4" t="s">
        <v>25</v>
      </c>
      <c r="B50" s="17" t="s">
        <v>103</v>
      </c>
      <c r="C50" s="6" t="s">
        <v>252</v>
      </c>
      <c r="D50" s="6" t="s">
        <v>253</v>
      </c>
      <c r="E50" s="11" t="s">
        <v>254</v>
      </c>
      <c r="F50" s="3" t="s">
        <v>7</v>
      </c>
      <c r="G50" s="23">
        <v>4.5</v>
      </c>
      <c r="H50" s="32">
        <f t="shared" si="2"/>
        <v>5.5350000000000001</v>
      </c>
      <c r="I50" s="60"/>
      <c r="J50" s="34">
        <f t="shared" si="0"/>
        <v>0</v>
      </c>
      <c r="K50" s="61">
        <f t="shared" si="1"/>
        <v>0</v>
      </c>
    </row>
    <row r="51" spans="1:11" ht="76.5" x14ac:dyDescent="0.25">
      <c r="A51" s="4" t="s">
        <v>26</v>
      </c>
      <c r="B51" s="17" t="s">
        <v>153</v>
      </c>
      <c r="C51" s="6" t="s">
        <v>255</v>
      </c>
      <c r="D51" s="6" t="s">
        <v>251</v>
      </c>
      <c r="E51" s="11">
        <v>8504190</v>
      </c>
      <c r="F51" s="3" t="s">
        <v>7</v>
      </c>
      <c r="G51" s="23">
        <v>15</v>
      </c>
      <c r="H51" s="32">
        <f t="shared" si="2"/>
        <v>18.45</v>
      </c>
      <c r="I51" s="60"/>
      <c r="J51" s="34">
        <f t="shared" si="0"/>
        <v>0</v>
      </c>
      <c r="K51" s="61">
        <f t="shared" si="1"/>
        <v>0</v>
      </c>
    </row>
    <row r="52" spans="1:11" ht="76.5" x14ac:dyDescent="0.25">
      <c r="A52" s="4" t="s">
        <v>27</v>
      </c>
      <c r="B52" s="17" t="s">
        <v>154</v>
      </c>
      <c r="C52" s="6" t="s">
        <v>256</v>
      </c>
      <c r="D52" s="6" t="s">
        <v>251</v>
      </c>
      <c r="E52" s="11">
        <v>8502160</v>
      </c>
      <c r="F52" s="3" t="s">
        <v>7</v>
      </c>
      <c r="G52" s="23">
        <v>10.7</v>
      </c>
      <c r="H52" s="32">
        <f t="shared" si="2"/>
        <v>13.161</v>
      </c>
      <c r="I52" s="60"/>
      <c r="J52" s="34">
        <f t="shared" si="0"/>
        <v>0</v>
      </c>
      <c r="K52" s="61">
        <f t="shared" si="1"/>
        <v>0</v>
      </c>
    </row>
    <row r="53" spans="1:11" ht="51" x14ac:dyDescent="0.25">
      <c r="A53" s="4" t="s">
        <v>28</v>
      </c>
      <c r="B53" s="17" t="s">
        <v>104</v>
      </c>
      <c r="C53" s="6" t="s">
        <v>257</v>
      </c>
      <c r="D53" s="6" t="s">
        <v>258</v>
      </c>
      <c r="E53" s="11" t="s">
        <v>259</v>
      </c>
      <c r="F53" s="3" t="s">
        <v>7</v>
      </c>
      <c r="G53" s="23">
        <v>5.7</v>
      </c>
      <c r="H53" s="32">
        <f t="shared" si="2"/>
        <v>7.0110000000000001</v>
      </c>
      <c r="I53" s="60"/>
      <c r="J53" s="34">
        <f t="shared" si="0"/>
        <v>0</v>
      </c>
      <c r="K53" s="61">
        <f t="shared" si="1"/>
        <v>0</v>
      </c>
    </row>
    <row r="54" spans="1:11" x14ac:dyDescent="0.25">
      <c r="A54" s="4" t="s">
        <v>29</v>
      </c>
      <c r="B54" s="17" t="s">
        <v>143</v>
      </c>
      <c r="C54" s="6" t="s">
        <v>260</v>
      </c>
      <c r="D54" s="6" t="s">
        <v>258</v>
      </c>
      <c r="E54" s="11" t="s">
        <v>261</v>
      </c>
      <c r="F54" s="3" t="s">
        <v>7</v>
      </c>
      <c r="G54" s="23">
        <v>7.3</v>
      </c>
      <c r="H54" s="32">
        <f t="shared" si="2"/>
        <v>8.9789999999999992</v>
      </c>
      <c r="I54" s="60"/>
      <c r="J54" s="34">
        <f t="shared" si="0"/>
        <v>0</v>
      </c>
      <c r="K54" s="61">
        <f t="shared" si="1"/>
        <v>0</v>
      </c>
    </row>
    <row r="55" spans="1:11" ht="25.5" x14ac:dyDescent="0.25">
      <c r="A55" s="20" t="s">
        <v>30</v>
      </c>
      <c r="B55" s="17" t="s">
        <v>200</v>
      </c>
      <c r="C55" s="17" t="s">
        <v>262</v>
      </c>
      <c r="D55" s="17" t="s">
        <v>258</v>
      </c>
      <c r="E55" s="21" t="s">
        <v>264</v>
      </c>
      <c r="F55" s="22" t="s">
        <v>7</v>
      </c>
      <c r="G55" s="26">
        <v>5</v>
      </c>
      <c r="H55" s="32">
        <f t="shared" si="2"/>
        <v>6.15</v>
      </c>
      <c r="I55" s="60"/>
      <c r="J55" s="34">
        <f t="shared" si="0"/>
        <v>0</v>
      </c>
      <c r="K55" s="61">
        <f t="shared" si="1"/>
        <v>0</v>
      </c>
    </row>
    <row r="56" spans="1:11" ht="25.5" x14ac:dyDescent="0.3">
      <c r="A56" s="20" t="s">
        <v>31</v>
      </c>
      <c r="B56" s="17" t="s">
        <v>201</v>
      </c>
      <c r="C56" s="17" t="s">
        <v>263</v>
      </c>
      <c r="D56" s="27" t="s">
        <v>265</v>
      </c>
      <c r="E56" t="s">
        <v>266</v>
      </c>
      <c r="F56" s="22" t="s">
        <v>7</v>
      </c>
      <c r="G56" s="26">
        <v>11</v>
      </c>
      <c r="H56" s="32">
        <f t="shared" si="2"/>
        <v>13.53</v>
      </c>
      <c r="I56" s="60"/>
      <c r="J56" s="34">
        <f t="shared" si="0"/>
        <v>0</v>
      </c>
      <c r="K56" s="61">
        <f t="shared" si="1"/>
        <v>0</v>
      </c>
    </row>
    <row r="57" spans="1:11" ht="38.25" x14ac:dyDescent="0.25">
      <c r="A57" s="20" t="s">
        <v>33</v>
      </c>
      <c r="B57" s="17" t="s">
        <v>105</v>
      </c>
      <c r="C57" s="17" t="s">
        <v>267</v>
      </c>
      <c r="D57" s="17" t="s">
        <v>251</v>
      </c>
      <c r="E57" s="21" t="s">
        <v>268</v>
      </c>
      <c r="F57" s="22" t="s">
        <v>32</v>
      </c>
      <c r="G57" s="26">
        <v>250</v>
      </c>
      <c r="H57" s="32">
        <f t="shared" si="2"/>
        <v>307.5</v>
      </c>
      <c r="I57" s="60"/>
      <c r="J57" s="34">
        <f t="shared" si="0"/>
        <v>0</v>
      </c>
      <c r="K57" s="61">
        <f t="shared" si="1"/>
        <v>0</v>
      </c>
    </row>
    <row r="58" spans="1:11" ht="38.25" x14ac:dyDescent="0.25">
      <c r="A58" s="20" t="s">
        <v>34</v>
      </c>
      <c r="B58" s="17" t="s">
        <v>106</v>
      </c>
      <c r="C58" s="17" t="s">
        <v>269</v>
      </c>
      <c r="D58" s="17" t="s">
        <v>251</v>
      </c>
      <c r="E58" s="21">
        <v>8500730</v>
      </c>
      <c r="F58" s="22" t="s">
        <v>32</v>
      </c>
      <c r="G58" s="26">
        <v>190</v>
      </c>
      <c r="H58" s="32">
        <f t="shared" si="2"/>
        <v>233.7</v>
      </c>
      <c r="I58" s="60"/>
      <c r="J58" s="34">
        <f t="shared" si="0"/>
        <v>0</v>
      </c>
      <c r="K58" s="61">
        <f t="shared" si="1"/>
        <v>0</v>
      </c>
    </row>
    <row r="59" spans="1:11" ht="51" x14ac:dyDescent="0.25">
      <c r="A59" s="4" t="s">
        <v>35</v>
      </c>
      <c r="B59" s="17" t="s">
        <v>158</v>
      </c>
      <c r="C59" s="6" t="s">
        <v>270</v>
      </c>
      <c r="D59" s="6" t="s">
        <v>271</v>
      </c>
      <c r="E59" s="11" t="s">
        <v>272</v>
      </c>
      <c r="F59" s="3" t="s">
        <v>7</v>
      </c>
      <c r="G59" s="23">
        <v>2</v>
      </c>
      <c r="H59" s="32">
        <f t="shared" si="2"/>
        <v>2.46</v>
      </c>
      <c r="I59" s="60"/>
      <c r="J59" s="34">
        <f t="shared" si="0"/>
        <v>0</v>
      </c>
      <c r="K59" s="61">
        <f t="shared" si="1"/>
        <v>0</v>
      </c>
    </row>
    <row r="60" spans="1:11" ht="38.25" x14ac:dyDescent="0.25">
      <c r="A60" s="4" t="s">
        <v>36</v>
      </c>
      <c r="B60" s="17" t="s">
        <v>107</v>
      </c>
      <c r="C60" s="6" t="s">
        <v>273</v>
      </c>
      <c r="D60" s="11" t="s">
        <v>274</v>
      </c>
      <c r="E60" s="11">
        <v>28555</v>
      </c>
      <c r="F60" s="3" t="s">
        <v>7</v>
      </c>
      <c r="G60" s="23">
        <v>1.1000000000000001</v>
      </c>
      <c r="H60" s="32">
        <f t="shared" si="2"/>
        <v>1.353</v>
      </c>
      <c r="I60" s="60"/>
      <c r="J60" s="34">
        <f t="shared" ref="J60:J91" si="3">I60*G60</f>
        <v>0</v>
      </c>
      <c r="K60" s="61">
        <f t="shared" ref="K60:K91" si="4">I60*H60</f>
        <v>0</v>
      </c>
    </row>
    <row r="61" spans="1:11" ht="76.5" customHeight="1" x14ac:dyDescent="0.25">
      <c r="A61" s="4" t="s">
        <v>37</v>
      </c>
      <c r="B61" s="17" t="s">
        <v>108</v>
      </c>
      <c r="C61" s="6" t="s">
        <v>275</v>
      </c>
      <c r="D61" s="6" t="s">
        <v>276</v>
      </c>
      <c r="E61" s="11" t="s">
        <v>277</v>
      </c>
      <c r="F61" s="3" t="s">
        <v>7</v>
      </c>
      <c r="G61" s="23">
        <v>33</v>
      </c>
      <c r="H61" s="32">
        <f t="shared" si="2"/>
        <v>40.589999999999996</v>
      </c>
      <c r="I61" s="60"/>
      <c r="J61" s="34">
        <f t="shared" si="3"/>
        <v>0</v>
      </c>
      <c r="K61" s="61">
        <f t="shared" si="4"/>
        <v>0</v>
      </c>
    </row>
    <row r="62" spans="1:11" ht="79.5" customHeight="1" x14ac:dyDescent="0.25">
      <c r="A62" s="4" t="s">
        <v>38</v>
      </c>
      <c r="B62" s="17" t="s">
        <v>109</v>
      </c>
      <c r="C62" s="6" t="s">
        <v>278</v>
      </c>
      <c r="D62" s="6" t="s">
        <v>276</v>
      </c>
      <c r="E62" s="11" t="s">
        <v>279</v>
      </c>
      <c r="F62" s="3" t="s">
        <v>7</v>
      </c>
      <c r="G62" s="23">
        <v>37</v>
      </c>
      <c r="H62" s="32">
        <f t="shared" si="2"/>
        <v>45.51</v>
      </c>
      <c r="I62" s="60"/>
      <c r="J62" s="34">
        <f t="shared" si="3"/>
        <v>0</v>
      </c>
      <c r="K62" s="61">
        <f t="shared" si="4"/>
        <v>0</v>
      </c>
    </row>
    <row r="63" spans="1:11" ht="51" x14ac:dyDescent="0.25">
      <c r="A63" s="4" t="s">
        <v>39</v>
      </c>
      <c r="B63" s="17" t="s">
        <v>110</v>
      </c>
      <c r="C63" s="6" t="s">
        <v>280</v>
      </c>
      <c r="D63" s="6" t="s">
        <v>271</v>
      </c>
      <c r="E63" s="11" t="s">
        <v>281</v>
      </c>
      <c r="F63" s="3" t="s">
        <v>7</v>
      </c>
      <c r="G63" s="23">
        <v>4.3</v>
      </c>
      <c r="H63" s="32">
        <f t="shared" si="2"/>
        <v>5.2889999999999997</v>
      </c>
      <c r="I63" s="60"/>
      <c r="J63" s="34">
        <f t="shared" si="3"/>
        <v>0</v>
      </c>
      <c r="K63" s="61">
        <f t="shared" si="4"/>
        <v>0</v>
      </c>
    </row>
    <row r="64" spans="1:11" ht="286.5" customHeight="1" x14ac:dyDescent="0.25">
      <c r="A64" s="4" t="s">
        <v>40</v>
      </c>
      <c r="B64" s="17" t="s">
        <v>111</v>
      </c>
      <c r="C64" s="6" t="s">
        <v>282</v>
      </c>
      <c r="D64" s="6" t="s">
        <v>283</v>
      </c>
      <c r="E64" s="11" t="s">
        <v>284</v>
      </c>
      <c r="F64" s="3" t="s">
        <v>7</v>
      </c>
      <c r="G64" s="23">
        <v>22</v>
      </c>
      <c r="H64" s="32">
        <f t="shared" si="2"/>
        <v>27.06</v>
      </c>
      <c r="I64" s="60"/>
      <c r="J64" s="34">
        <f t="shared" si="3"/>
        <v>0</v>
      </c>
      <c r="K64" s="61">
        <f t="shared" si="4"/>
        <v>0</v>
      </c>
    </row>
    <row r="65" spans="1:11" ht="267.75" x14ac:dyDescent="0.25">
      <c r="A65" s="4" t="s">
        <v>41</v>
      </c>
      <c r="B65" s="18" t="s">
        <v>168</v>
      </c>
      <c r="C65" s="10" t="s">
        <v>285</v>
      </c>
      <c r="D65" s="10" t="s">
        <v>283</v>
      </c>
      <c r="E65" s="11" t="s">
        <v>286</v>
      </c>
      <c r="F65" s="3" t="s">
        <v>7</v>
      </c>
      <c r="G65" s="23">
        <v>32</v>
      </c>
      <c r="H65" s="32">
        <f t="shared" si="2"/>
        <v>39.36</v>
      </c>
      <c r="I65" s="60"/>
      <c r="J65" s="34">
        <f t="shared" si="3"/>
        <v>0</v>
      </c>
      <c r="K65" s="61">
        <f t="shared" si="4"/>
        <v>0</v>
      </c>
    </row>
    <row r="66" spans="1:11" ht="63.75" x14ac:dyDescent="0.25">
      <c r="A66" s="4" t="s">
        <v>42</v>
      </c>
      <c r="B66" s="17" t="s">
        <v>159</v>
      </c>
      <c r="C66" s="6" t="s">
        <v>287</v>
      </c>
      <c r="D66" s="6" t="s">
        <v>276</v>
      </c>
      <c r="E66" s="11" t="s">
        <v>288</v>
      </c>
      <c r="F66" s="3" t="s">
        <v>7</v>
      </c>
      <c r="G66" s="23">
        <v>9.5</v>
      </c>
      <c r="H66" s="32">
        <f t="shared" si="2"/>
        <v>11.685</v>
      </c>
      <c r="I66" s="60"/>
      <c r="J66" s="34">
        <f t="shared" si="3"/>
        <v>0</v>
      </c>
      <c r="K66" s="61">
        <f t="shared" si="4"/>
        <v>0</v>
      </c>
    </row>
    <row r="67" spans="1:11" ht="127.5" x14ac:dyDescent="0.25">
      <c r="A67" s="4" t="s">
        <v>43</v>
      </c>
      <c r="B67" s="17" t="s">
        <v>169</v>
      </c>
      <c r="C67" s="6" t="s">
        <v>289</v>
      </c>
      <c r="D67" s="6" t="s">
        <v>290</v>
      </c>
      <c r="E67" s="11" t="s">
        <v>291</v>
      </c>
      <c r="F67" s="3" t="s">
        <v>7</v>
      </c>
      <c r="G67" s="23">
        <v>150</v>
      </c>
      <c r="H67" s="32">
        <f t="shared" si="2"/>
        <v>184.5</v>
      </c>
      <c r="I67" s="60"/>
      <c r="J67" s="34">
        <f t="shared" si="3"/>
        <v>0</v>
      </c>
      <c r="K67" s="61">
        <f t="shared" si="4"/>
        <v>0</v>
      </c>
    </row>
    <row r="68" spans="1:11" ht="114.75" x14ac:dyDescent="0.25">
      <c r="A68" s="4" t="s">
        <v>44</v>
      </c>
      <c r="B68" s="19" t="s">
        <v>170</v>
      </c>
      <c r="C68" s="5" t="s">
        <v>292</v>
      </c>
      <c r="D68" s="5" t="s">
        <v>290</v>
      </c>
      <c r="E68" s="11" t="s">
        <v>293</v>
      </c>
      <c r="F68" s="3" t="s">
        <v>7</v>
      </c>
      <c r="G68" s="23">
        <v>35</v>
      </c>
      <c r="H68" s="32">
        <f t="shared" si="2"/>
        <v>43.05</v>
      </c>
      <c r="I68" s="60"/>
      <c r="J68" s="34">
        <f t="shared" si="3"/>
        <v>0</v>
      </c>
      <c r="K68" s="61">
        <f t="shared" si="4"/>
        <v>0</v>
      </c>
    </row>
    <row r="69" spans="1:11" ht="280.5" customHeight="1" x14ac:dyDescent="0.25">
      <c r="A69" s="4" t="s">
        <v>45</v>
      </c>
      <c r="B69" s="17" t="s">
        <v>171</v>
      </c>
      <c r="C69" s="6" t="s">
        <v>294</v>
      </c>
      <c r="D69" s="6" t="s">
        <v>205</v>
      </c>
      <c r="E69" s="11">
        <v>146963</v>
      </c>
      <c r="F69" s="3" t="s">
        <v>7</v>
      </c>
      <c r="G69" s="23">
        <v>82</v>
      </c>
      <c r="H69" s="32">
        <f t="shared" si="2"/>
        <v>100.86</v>
      </c>
      <c r="I69" s="60"/>
      <c r="J69" s="34">
        <f t="shared" si="3"/>
        <v>0</v>
      </c>
      <c r="K69" s="61">
        <f t="shared" si="4"/>
        <v>0</v>
      </c>
    </row>
    <row r="70" spans="1:11" ht="144" customHeight="1" x14ac:dyDescent="0.25">
      <c r="A70" s="4" t="s">
        <v>46</v>
      </c>
      <c r="B70" s="17" t="s">
        <v>172</v>
      </c>
      <c r="C70" s="6" t="s">
        <v>295</v>
      </c>
      <c r="D70" s="6" t="s">
        <v>205</v>
      </c>
      <c r="E70" s="11">
        <v>143202</v>
      </c>
      <c r="F70" s="3" t="s">
        <v>7</v>
      </c>
      <c r="G70" s="23">
        <v>43</v>
      </c>
      <c r="H70" s="32">
        <f t="shared" si="2"/>
        <v>52.89</v>
      </c>
      <c r="I70" s="60"/>
      <c r="J70" s="34">
        <f t="shared" si="3"/>
        <v>0</v>
      </c>
      <c r="K70" s="61">
        <f t="shared" si="4"/>
        <v>0</v>
      </c>
    </row>
    <row r="71" spans="1:11" ht="191.25" customHeight="1" x14ac:dyDescent="0.25">
      <c r="A71" s="4" t="s">
        <v>47</v>
      </c>
      <c r="B71" s="17" t="s">
        <v>173</v>
      </c>
      <c r="C71" s="6" t="s">
        <v>296</v>
      </c>
      <c r="D71" s="6" t="s">
        <v>205</v>
      </c>
      <c r="E71" s="11">
        <v>143210</v>
      </c>
      <c r="F71" s="3" t="s">
        <v>7</v>
      </c>
      <c r="G71" s="23">
        <v>37</v>
      </c>
      <c r="H71" s="32">
        <f t="shared" si="2"/>
        <v>45.51</v>
      </c>
      <c r="I71" s="60"/>
      <c r="J71" s="34">
        <f t="shared" si="3"/>
        <v>0</v>
      </c>
      <c r="K71" s="61">
        <f t="shared" si="4"/>
        <v>0</v>
      </c>
    </row>
    <row r="72" spans="1:11" ht="76.5" x14ac:dyDescent="0.25">
      <c r="A72" s="4" t="s">
        <v>48</v>
      </c>
      <c r="B72" s="17" t="s">
        <v>112</v>
      </c>
      <c r="C72" s="6" t="s">
        <v>297</v>
      </c>
      <c r="D72" s="6" t="s">
        <v>205</v>
      </c>
      <c r="E72" s="11">
        <v>147475</v>
      </c>
      <c r="F72" s="3" t="s">
        <v>7</v>
      </c>
      <c r="G72" s="23">
        <v>70</v>
      </c>
      <c r="H72" s="32">
        <f t="shared" si="2"/>
        <v>86.1</v>
      </c>
      <c r="I72" s="60"/>
      <c r="J72" s="34">
        <f t="shared" si="3"/>
        <v>0</v>
      </c>
      <c r="K72" s="61">
        <f t="shared" si="4"/>
        <v>0</v>
      </c>
    </row>
    <row r="73" spans="1:11" ht="63" customHeight="1" x14ac:dyDescent="0.25">
      <c r="A73" s="4" t="s">
        <v>49</v>
      </c>
      <c r="B73" s="17" t="s">
        <v>113</v>
      </c>
      <c r="C73" s="6" t="s">
        <v>298</v>
      </c>
      <c r="D73" s="6" t="s">
        <v>271</v>
      </c>
      <c r="E73" s="11" t="s">
        <v>299</v>
      </c>
      <c r="F73" s="3" t="s">
        <v>7</v>
      </c>
      <c r="G73" s="23">
        <v>5.8</v>
      </c>
      <c r="H73" s="32">
        <f t="shared" si="2"/>
        <v>7.1339999999999995</v>
      </c>
      <c r="I73" s="60"/>
      <c r="J73" s="34">
        <f t="shared" si="3"/>
        <v>0</v>
      </c>
      <c r="K73" s="61">
        <f t="shared" si="4"/>
        <v>0</v>
      </c>
    </row>
    <row r="74" spans="1:11" ht="51" x14ac:dyDescent="0.25">
      <c r="A74" s="4" t="s">
        <v>50</v>
      </c>
      <c r="B74" s="17" t="s">
        <v>174</v>
      </c>
      <c r="C74" s="6" t="s">
        <v>300</v>
      </c>
      <c r="D74" s="6" t="s">
        <v>301</v>
      </c>
      <c r="E74" s="11">
        <v>352593</v>
      </c>
      <c r="F74" s="3" t="s">
        <v>7</v>
      </c>
      <c r="G74" s="23">
        <v>20</v>
      </c>
      <c r="H74" s="32">
        <f t="shared" si="2"/>
        <v>24.6</v>
      </c>
      <c r="I74" s="60"/>
      <c r="J74" s="34">
        <f t="shared" si="3"/>
        <v>0</v>
      </c>
      <c r="K74" s="61">
        <f t="shared" si="4"/>
        <v>0</v>
      </c>
    </row>
    <row r="75" spans="1:11" ht="178.5" x14ac:dyDescent="0.25">
      <c r="A75" s="4" t="s">
        <v>51</v>
      </c>
      <c r="B75" s="17" t="s">
        <v>175</v>
      </c>
      <c r="C75" s="6" t="s">
        <v>302</v>
      </c>
      <c r="D75" s="6" t="s">
        <v>205</v>
      </c>
      <c r="E75" s="24">
        <v>4023103175860</v>
      </c>
      <c r="F75" s="3" t="s">
        <v>7</v>
      </c>
      <c r="G75" s="23">
        <v>70</v>
      </c>
      <c r="H75" s="32">
        <f t="shared" si="2"/>
        <v>86.1</v>
      </c>
      <c r="I75" s="60"/>
      <c r="J75" s="34">
        <f t="shared" si="3"/>
        <v>0</v>
      </c>
      <c r="K75" s="61">
        <f t="shared" si="4"/>
        <v>0</v>
      </c>
    </row>
    <row r="76" spans="1:11" ht="102" x14ac:dyDescent="0.25">
      <c r="A76" s="4" t="s">
        <v>52</v>
      </c>
      <c r="B76" s="17" t="s">
        <v>176</v>
      </c>
      <c r="C76" s="6" t="s">
        <v>303</v>
      </c>
      <c r="D76" s="6" t="s">
        <v>304</v>
      </c>
      <c r="E76" s="11" t="s">
        <v>305</v>
      </c>
      <c r="F76" s="3" t="s">
        <v>7</v>
      </c>
      <c r="G76" s="23">
        <v>3.95</v>
      </c>
      <c r="H76" s="32">
        <f t="shared" si="2"/>
        <v>4.8585000000000003</v>
      </c>
      <c r="I76" s="60"/>
      <c r="J76" s="34">
        <f t="shared" si="3"/>
        <v>0</v>
      </c>
      <c r="K76" s="61">
        <f t="shared" si="4"/>
        <v>0</v>
      </c>
    </row>
    <row r="77" spans="1:11" ht="76.5" x14ac:dyDescent="0.25">
      <c r="A77" s="4" t="s">
        <v>53</v>
      </c>
      <c r="B77" s="17" t="s">
        <v>177</v>
      </c>
      <c r="C77" s="6" t="s">
        <v>306</v>
      </c>
      <c r="D77" s="6" t="s">
        <v>301</v>
      </c>
      <c r="E77" s="11">
        <v>352046</v>
      </c>
      <c r="F77" s="3" t="s">
        <v>7</v>
      </c>
      <c r="G77" s="23">
        <v>25</v>
      </c>
      <c r="H77" s="32">
        <f t="shared" si="2"/>
        <v>30.75</v>
      </c>
      <c r="I77" s="60"/>
      <c r="J77" s="34">
        <f t="shared" si="3"/>
        <v>0</v>
      </c>
      <c r="K77" s="61">
        <f t="shared" si="4"/>
        <v>0</v>
      </c>
    </row>
    <row r="78" spans="1:11" ht="165.75" x14ac:dyDescent="0.25">
      <c r="A78" s="4" t="s">
        <v>54</v>
      </c>
      <c r="B78" s="17" t="s">
        <v>178</v>
      </c>
      <c r="C78" s="6" t="s">
        <v>307</v>
      </c>
      <c r="D78" s="6" t="s">
        <v>205</v>
      </c>
      <c r="E78" s="11">
        <v>149090</v>
      </c>
      <c r="F78" s="3" t="s">
        <v>7</v>
      </c>
      <c r="G78" s="23">
        <v>330</v>
      </c>
      <c r="H78" s="32">
        <f t="shared" si="2"/>
        <v>405.9</v>
      </c>
      <c r="I78" s="60"/>
      <c r="J78" s="34">
        <f t="shared" si="3"/>
        <v>0</v>
      </c>
      <c r="K78" s="61">
        <f t="shared" si="4"/>
        <v>0</v>
      </c>
    </row>
    <row r="79" spans="1:11" ht="76.5" x14ac:dyDescent="0.25">
      <c r="A79" s="4" t="s">
        <v>55</v>
      </c>
      <c r="B79" s="17" t="s">
        <v>160</v>
      </c>
      <c r="C79" s="6" t="s">
        <v>308</v>
      </c>
      <c r="D79" s="6" t="s">
        <v>309</v>
      </c>
      <c r="E79" s="11" t="s">
        <v>310</v>
      </c>
      <c r="F79" s="3" t="s">
        <v>7</v>
      </c>
      <c r="G79" s="23">
        <v>470</v>
      </c>
      <c r="H79" s="32">
        <f t="shared" si="2"/>
        <v>578.1</v>
      </c>
      <c r="I79" s="60"/>
      <c r="J79" s="34">
        <f t="shared" si="3"/>
        <v>0</v>
      </c>
      <c r="K79" s="61">
        <f t="shared" si="4"/>
        <v>0</v>
      </c>
    </row>
    <row r="80" spans="1:11" ht="38.25" x14ac:dyDescent="0.25">
      <c r="A80" s="4" t="s">
        <v>56</v>
      </c>
      <c r="B80" s="17" t="s">
        <v>179</v>
      </c>
      <c r="C80" s="6" t="s">
        <v>311</v>
      </c>
      <c r="D80" s="6" t="s">
        <v>312</v>
      </c>
      <c r="E80" s="11">
        <v>411000067</v>
      </c>
      <c r="F80" s="3" t="s">
        <v>7</v>
      </c>
      <c r="G80" s="23">
        <v>16</v>
      </c>
      <c r="H80" s="32">
        <f t="shared" si="2"/>
        <v>19.68</v>
      </c>
      <c r="I80" s="60"/>
      <c r="J80" s="34">
        <f t="shared" si="3"/>
        <v>0</v>
      </c>
      <c r="K80" s="61">
        <f t="shared" si="4"/>
        <v>0</v>
      </c>
    </row>
    <row r="81" spans="1:11" ht="38.25" x14ac:dyDescent="0.25">
      <c r="A81" s="4" t="s">
        <v>57</v>
      </c>
      <c r="B81" s="17" t="s">
        <v>161</v>
      </c>
      <c r="C81" s="6" t="s">
        <v>313</v>
      </c>
      <c r="D81" s="6" t="s">
        <v>312</v>
      </c>
      <c r="E81" s="11">
        <v>411000047</v>
      </c>
      <c r="F81" s="3" t="s">
        <v>7</v>
      </c>
      <c r="G81" s="23">
        <v>25</v>
      </c>
      <c r="H81" s="32">
        <f t="shared" si="2"/>
        <v>30.75</v>
      </c>
      <c r="I81" s="60"/>
      <c r="J81" s="34">
        <f t="shared" si="3"/>
        <v>0</v>
      </c>
      <c r="K81" s="61">
        <f t="shared" si="4"/>
        <v>0</v>
      </c>
    </row>
    <row r="82" spans="1:11" ht="49.5" customHeight="1" x14ac:dyDescent="0.25">
      <c r="A82" s="4" t="s">
        <v>58</v>
      </c>
      <c r="B82" s="17" t="s">
        <v>180</v>
      </c>
      <c r="C82" s="6" t="s">
        <v>314</v>
      </c>
      <c r="D82" s="6" t="s">
        <v>315</v>
      </c>
      <c r="E82" s="11" t="s">
        <v>316</v>
      </c>
      <c r="F82" s="3" t="s">
        <v>32</v>
      </c>
      <c r="G82" s="23">
        <v>22.3</v>
      </c>
      <c r="H82" s="32">
        <f t="shared" si="2"/>
        <v>27.429000000000002</v>
      </c>
      <c r="I82" s="60"/>
      <c r="J82" s="34">
        <f t="shared" si="3"/>
        <v>0</v>
      </c>
      <c r="K82" s="61">
        <f t="shared" si="4"/>
        <v>0</v>
      </c>
    </row>
    <row r="83" spans="1:11" ht="49.5" customHeight="1" x14ac:dyDescent="0.25">
      <c r="A83" s="4" t="s">
        <v>59</v>
      </c>
      <c r="B83" s="17" t="s">
        <v>181</v>
      </c>
      <c r="C83" s="6" t="s">
        <v>317</v>
      </c>
      <c r="D83" s="6" t="s">
        <v>315</v>
      </c>
      <c r="E83" s="11" t="s">
        <v>318</v>
      </c>
      <c r="F83" s="3" t="s">
        <v>32</v>
      </c>
      <c r="G83" s="23">
        <v>14</v>
      </c>
      <c r="H83" s="32">
        <f t="shared" si="2"/>
        <v>17.22</v>
      </c>
      <c r="I83" s="60"/>
      <c r="J83" s="34">
        <f t="shared" si="3"/>
        <v>0</v>
      </c>
      <c r="K83" s="61">
        <f t="shared" si="4"/>
        <v>0</v>
      </c>
    </row>
    <row r="84" spans="1:11" ht="38.25" x14ac:dyDescent="0.25">
      <c r="A84" s="4" t="s">
        <v>60</v>
      </c>
      <c r="B84" s="17" t="s">
        <v>114</v>
      </c>
      <c r="C84" s="6" t="s">
        <v>319</v>
      </c>
      <c r="D84" s="6" t="s">
        <v>271</v>
      </c>
      <c r="E84" s="11">
        <v>64030</v>
      </c>
      <c r="F84" s="3" t="s">
        <v>32</v>
      </c>
      <c r="G84" s="23">
        <v>3.4</v>
      </c>
      <c r="H84" s="32">
        <f t="shared" si="2"/>
        <v>4.1819999999999995</v>
      </c>
      <c r="I84" s="60"/>
      <c r="J84" s="34">
        <f t="shared" si="3"/>
        <v>0</v>
      </c>
      <c r="K84" s="61">
        <f t="shared" si="4"/>
        <v>0</v>
      </c>
    </row>
    <row r="85" spans="1:11" ht="51" x14ac:dyDescent="0.25">
      <c r="A85" s="4" t="s">
        <v>61</v>
      </c>
      <c r="B85" s="17" t="s">
        <v>115</v>
      </c>
      <c r="C85" s="6" t="s">
        <v>320</v>
      </c>
      <c r="D85" s="6" t="s">
        <v>315</v>
      </c>
      <c r="E85" s="11" t="s">
        <v>321</v>
      </c>
      <c r="F85" s="3" t="s">
        <v>32</v>
      </c>
      <c r="G85" s="23">
        <v>23</v>
      </c>
      <c r="H85" s="32">
        <f t="shared" si="2"/>
        <v>28.29</v>
      </c>
      <c r="I85" s="60"/>
      <c r="J85" s="34">
        <f t="shared" si="3"/>
        <v>0</v>
      </c>
      <c r="K85" s="61">
        <f t="shared" si="4"/>
        <v>0</v>
      </c>
    </row>
    <row r="86" spans="1:11" ht="69.75" customHeight="1" x14ac:dyDescent="0.25">
      <c r="A86" s="4" t="s">
        <v>62</v>
      </c>
      <c r="B86" s="17" t="s">
        <v>182</v>
      </c>
      <c r="C86" s="6" t="s">
        <v>322</v>
      </c>
      <c r="D86" s="6" t="s">
        <v>323</v>
      </c>
      <c r="E86" s="11" t="s">
        <v>324</v>
      </c>
      <c r="F86" s="3" t="s">
        <v>7</v>
      </c>
      <c r="G86" s="23">
        <v>12</v>
      </c>
      <c r="H86" s="32">
        <f t="shared" si="2"/>
        <v>14.76</v>
      </c>
      <c r="I86" s="60"/>
      <c r="J86" s="34">
        <f t="shared" si="3"/>
        <v>0</v>
      </c>
      <c r="K86" s="61">
        <f t="shared" si="4"/>
        <v>0</v>
      </c>
    </row>
    <row r="87" spans="1:11" ht="73.5" customHeight="1" x14ac:dyDescent="0.25">
      <c r="A87" s="4" t="s">
        <v>63</v>
      </c>
      <c r="B87" s="17" t="s">
        <v>183</v>
      </c>
      <c r="C87" s="6" t="s">
        <v>326</v>
      </c>
      <c r="D87" s="6" t="s">
        <v>323</v>
      </c>
      <c r="E87" s="11" t="s">
        <v>325</v>
      </c>
      <c r="F87" s="3" t="s">
        <v>7</v>
      </c>
      <c r="G87" s="23">
        <v>17</v>
      </c>
      <c r="H87" s="32">
        <f t="shared" si="2"/>
        <v>20.91</v>
      </c>
      <c r="I87" s="60"/>
      <c r="J87" s="34">
        <f t="shared" si="3"/>
        <v>0</v>
      </c>
      <c r="K87" s="61">
        <f t="shared" si="4"/>
        <v>0</v>
      </c>
    </row>
    <row r="88" spans="1:11" ht="114.75" x14ac:dyDescent="0.25">
      <c r="A88" s="4" t="s">
        <v>64</v>
      </c>
      <c r="B88" s="17" t="s">
        <v>184</v>
      </c>
      <c r="C88" s="6" t="s">
        <v>327</v>
      </c>
      <c r="D88" s="6" t="s">
        <v>205</v>
      </c>
      <c r="E88" s="24">
        <v>5900000004075</v>
      </c>
      <c r="F88" s="3" t="s">
        <v>7</v>
      </c>
      <c r="G88" s="23">
        <v>165</v>
      </c>
      <c r="H88" s="32">
        <f t="shared" si="2"/>
        <v>202.95</v>
      </c>
      <c r="I88" s="60"/>
      <c r="J88" s="34">
        <f t="shared" si="3"/>
        <v>0</v>
      </c>
      <c r="K88" s="61">
        <f t="shared" si="4"/>
        <v>0</v>
      </c>
    </row>
    <row r="89" spans="1:11" ht="102" x14ac:dyDescent="0.25">
      <c r="A89" s="4" t="s">
        <v>65</v>
      </c>
      <c r="B89" s="17" t="s">
        <v>185</v>
      </c>
      <c r="C89" s="6" t="s">
        <v>328</v>
      </c>
      <c r="D89" s="6" t="s">
        <v>329</v>
      </c>
      <c r="E89" s="11" t="s">
        <v>330</v>
      </c>
      <c r="F89" s="3" t="s">
        <v>32</v>
      </c>
      <c r="G89" s="23">
        <v>4.1500000000000004</v>
      </c>
      <c r="H89" s="32">
        <f t="shared" si="2"/>
        <v>5.1045000000000007</v>
      </c>
      <c r="I89" s="60"/>
      <c r="J89" s="34">
        <f t="shared" si="3"/>
        <v>0</v>
      </c>
      <c r="K89" s="61">
        <f t="shared" si="4"/>
        <v>0</v>
      </c>
    </row>
    <row r="90" spans="1:11" ht="51" x14ac:dyDescent="0.25">
      <c r="A90" s="4" t="s">
        <v>66</v>
      </c>
      <c r="B90" s="17" t="s">
        <v>116</v>
      </c>
      <c r="C90" s="6" t="s">
        <v>331</v>
      </c>
      <c r="D90" s="6" t="s">
        <v>271</v>
      </c>
      <c r="E90" s="11">
        <v>40010</v>
      </c>
      <c r="F90" s="3" t="s">
        <v>7</v>
      </c>
      <c r="G90" s="23">
        <v>4.05</v>
      </c>
      <c r="H90" s="32">
        <f t="shared" si="2"/>
        <v>4.9814999999999996</v>
      </c>
      <c r="I90" s="60"/>
      <c r="J90" s="34">
        <f t="shared" si="3"/>
        <v>0</v>
      </c>
      <c r="K90" s="61">
        <f t="shared" si="4"/>
        <v>0</v>
      </c>
    </row>
    <row r="91" spans="1:11" ht="63.75" x14ac:dyDescent="0.25">
      <c r="A91" s="4" t="s">
        <v>67</v>
      </c>
      <c r="B91" s="17" t="s">
        <v>117</v>
      </c>
      <c r="C91" s="6" t="s">
        <v>332</v>
      </c>
      <c r="D91" s="6" t="s">
        <v>333</v>
      </c>
      <c r="E91" s="24">
        <v>411000051411</v>
      </c>
      <c r="F91" s="3" t="s">
        <v>32</v>
      </c>
      <c r="G91" s="23">
        <v>55</v>
      </c>
      <c r="H91" s="32">
        <f t="shared" si="2"/>
        <v>67.650000000000006</v>
      </c>
      <c r="I91" s="60"/>
      <c r="J91" s="34">
        <f t="shared" si="3"/>
        <v>0</v>
      </c>
      <c r="K91" s="61">
        <f t="shared" si="4"/>
        <v>0</v>
      </c>
    </row>
    <row r="92" spans="1:11" ht="38.25" x14ac:dyDescent="0.25">
      <c r="A92" s="4" t="s">
        <v>68</v>
      </c>
      <c r="B92" s="17" t="s">
        <v>118</v>
      </c>
      <c r="C92" s="6" t="s">
        <v>334</v>
      </c>
      <c r="D92" s="6" t="s">
        <v>271</v>
      </c>
      <c r="E92" s="11">
        <v>5013009107</v>
      </c>
      <c r="F92" s="3" t="s">
        <v>32</v>
      </c>
      <c r="G92" s="23">
        <v>7.2</v>
      </c>
      <c r="H92" s="32">
        <f t="shared" si="2"/>
        <v>8.8559999999999999</v>
      </c>
      <c r="I92" s="60"/>
      <c r="J92" s="34">
        <f t="shared" ref="J92:J123" si="5">I92*G92</f>
        <v>0</v>
      </c>
      <c r="K92" s="61">
        <f t="shared" ref="K92:K126" si="6">I92*H92</f>
        <v>0</v>
      </c>
    </row>
    <row r="93" spans="1:11" ht="38.25" x14ac:dyDescent="0.25">
      <c r="A93" s="4" t="s">
        <v>69</v>
      </c>
      <c r="B93" s="17" t="s">
        <v>119</v>
      </c>
      <c r="C93" s="6" t="s">
        <v>335</v>
      </c>
      <c r="D93" s="6" t="s">
        <v>336</v>
      </c>
      <c r="E93" s="11" t="s">
        <v>337</v>
      </c>
      <c r="F93" s="3" t="s">
        <v>7</v>
      </c>
      <c r="G93" s="23">
        <v>15</v>
      </c>
      <c r="H93" s="32">
        <f t="shared" ref="H93:H124" si="7">G93*1.23</f>
        <v>18.45</v>
      </c>
      <c r="I93" s="60"/>
      <c r="J93" s="34">
        <f t="shared" si="5"/>
        <v>0</v>
      </c>
      <c r="K93" s="61">
        <f t="shared" si="6"/>
        <v>0</v>
      </c>
    </row>
    <row r="94" spans="1:11" ht="38.25" x14ac:dyDescent="0.25">
      <c r="A94" s="4" t="s">
        <v>70</v>
      </c>
      <c r="B94" s="17" t="s">
        <v>120</v>
      </c>
      <c r="C94" s="6" t="s">
        <v>338</v>
      </c>
      <c r="D94" s="6" t="s">
        <v>339</v>
      </c>
      <c r="E94" s="24">
        <v>5706773134618</v>
      </c>
      <c r="F94" s="3" t="s">
        <v>7</v>
      </c>
      <c r="G94" s="23">
        <v>28</v>
      </c>
      <c r="H94" s="32">
        <f t="shared" si="7"/>
        <v>34.44</v>
      </c>
      <c r="I94" s="60"/>
      <c r="J94" s="34">
        <f t="shared" si="5"/>
        <v>0</v>
      </c>
      <c r="K94" s="61">
        <f t="shared" si="6"/>
        <v>0</v>
      </c>
    </row>
    <row r="95" spans="1:11" ht="38.25" x14ac:dyDescent="0.25">
      <c r="A95" s="4" t="s">
        <v>71</v>
      </c>
      <c r="B95" s="17" t="s">
        <v>121</v>
      </c>
      <c r="C95" s="6" t="s">
        <v>340</v>
      </c>
      <c r="D95" s="6" t="s">
        <v>339</v>
      </c>
      <c r="E95" s="11">
        <v>1341</v>
      </c>
      <c r="F95" s="3" t="s">
        <v>7</v>
      </c>
      <c r="G95" s="23">
        <v>40</v>
      </c>
      <c r="H95" s="32">
        <f t="shared" si="7"/>
        <v>49.2</v>
      </c>
      <c r="I95" s="60"/>
      <c r="J95" s="34">
        <f t="shared" si="5"/>
        <v>0</v>
      </c>
      <c r="K95" s="61">
        <f t="shared" si="6"/>
        <v>0</v>
      </c>
    </row>
    <row r="96" spans="1:11" ht="38.25" x14ac:dyDescent="0.25">
      <c r="A96" s="4" t="s">
        <v>72</v>
      </c>
      <c r="B96" s="17" t="s">
        <v>122</v>
      </c>
      <c r="C96" s="6" t="s">
        <v>341</v>
      </c>
      <c r="D96" s="6" t="s">
        <v>342</v>
      </c>
      <c r="E96" s="11">
        <v>174990</v>
      </c>
      <c r="F96" s="3" t="s">
        <v>7</v>
      </c>
      <c r="G96" s="23">
        <v>50</v>
      </c>
      <c r="H96" s="32">
        <f t="shared" si="7"/>
        <v>61.5</v>
      </c>
      <c r="I96" s="60"/>
      <c r="J96" s="34">
        <f t="shared" si="5"/>
        <v>0</v>
      </c>
      <c r="K96" s="61">
        <f t="shared" si="6"/>
        <v>0</v>
      </c>
    </row>
    <row r="97" spans="1:11" ht="63.75" x14ac:dyDescent="0.25">
      <c r="A97" s="4" t="s">
        <v>73</v>
      </c>
      <c r="B97" s="17" t="s">
        <v>123</v>
      </c>
      <c r="C97" s="6" t="s">
        <v>343</v>
      </c>
      <c r="D97" s="6" t="s">
        <v>344</v>
      </c>
      <c r="E97" s="11">
        <v>564000</v>
      </c>
      <c r="F97" s="3" t="s">
        <v>7</v>
      </c>
      <c r="G97" s="23">
        <v>160</v>
      </c>
      <c r="H97" s="32">
        <f t="shared" si="7"/>
        <v>196.8</v>
      </c>
      <c r="I97" s="60"/>
      <c r="J97" s="34">
        <f t="shared" si="5"/>
        <v>0</v>
      </c>
      <c r="K97" s="61">
        <f t="shared" si="6"/>
        <v>0</v>
      </c>
    </row>
    <row r="98" spans="1:11" ht="102" x14ac:dyDescent="0.25">
      <c r="A98" s="4" t="s">
        <v>74</v>
      </c>
      <c r="B98" s="17" t="s">
        <v>186</v>
      </c>
      <c r="C98" s="6" t="s">
        <v>345</v>
      </c>
      <c r="D98" s="6" t="s">
        <v>205</v>
      </c>
      <c r="E98" s="11">
        <v>162136</v>
      </c>
      <c r="F98" s="3" t="s">
        <v>7</v>
      </c>
      <c r="G98" s="23">
        <v>43</v>
      </c>
      <c r="H98" s="32">
        <f t="shared" si="7"/>
        <v>52.89</v>
      </c>
      <c r="I98" s="60"/>
      <c r="J98" s="34">
        <f t="shared" si="5"/>
        <v>0</v>
      </c>
      <c r="K98" s="61">
        <f t="shared" si="6"/>
        <v>0</v>
      </c>
    </row>
    <row r="99" spans="1:11" ht="25.5" x14ac:dyDescent="0.25">
      <c r="A99" s="4" t="s">
        <v>75</v>
      </c>
      <c r="B99" s="17" t="s">
        <v>124</v>
      </c>
      <c r="C99" s="6" t="s">
        <v>346</v>
      </c>
      <c r="D99" s="6" t="s">
        <v>347</v>
      </c>
      <c r="E99" s="24">
        <v>5908265112641</v>
      </c>
      <c r="F99" s="3" t="s">
        <v>7</v>
      </c>
      <c r="G99" s="23">
        <v>8.5</v>
      </c>
      <c r="H99" s="32">
        <f t="shared" si="7"/>
        <v>10.455</v>
      </c>
      <c r="I99" s="60"/>
      <c r="J99" s="34">
        <f t="shared" si="5"/>
        <v>0</v>
      </c>
      <c r="K99" s="61">
        <f t="shared" si="6"/>
        <v>0</v>
      </c>
    </row>
    <row r="100" spans="1:11" ht="38.25" x14ac:dyDescent="0.25">
      <c r="A100" s="4" t="s">
        <v>76</v>
      </c>
      <c r="B100" s="17" t="s">
        <v>187</v>
      </c>
      <c r="C100" s="6" t="s">
        <v>348</v>
      </c>
      <c r="D100" s="6" t="s">
        <v>312</v>
      </c>
      <c r="E100" s="11" t="s">
        <v>349</v>
      </c>
      <c r="F100" s="3" t="s">
        <v>7</v>
      </c>
      <c r="G100" s="23">
        <v>24</v>
      </c>
      <c r="H100" s="32">
        <f t="shared" si="7"/>
        <v>29.52</v>
      </c>
      <c r="I100" s="60"/>
      <c r="J100" s="34">
        <f t="shared" si="5"/>
        <v>0</v>
      </c>
      <c r="K100" s="61">
        <f t="shared" si="6"/>
        <v>0</v>
      </c>
    </row>
    <row r="101" spans="1:11" ht="51" x14ac:dyDescent="0.25">
      <c r="A101" s="4" t="s">
        <v>77</v>
      </c>
      <c r="B101" s="17" t="s">
        <v>188</v>
      </c>
      <c r="C101" s="6" t="s">
        <v>350</v>
      </c>
      <c r="D101" s="6" t="s">
        <v>276</v>
      </c>
      <c r="E101" s="11" t="s">
        <v>351</v>
      </c>
      <c r="F101" s="3" t="s">
        <v>7</v>
      </c>
      <c r="G101" s="23">
        <v>70</v>
      </c>
      <c r="H101" s="32">
        <f t="shared" si="7"/>
        <v>86.1</v>
      </c>
      <c r="I101" s="60"/>
      <c r="J101" s="34">
        <f t="shared" si="5"/>
        <v>0</v>
      </c>
      <c r="K101" s="61">
        <f t="shared" si="6"/>
        <v>0</v>
      </c>
    </row>
    <row r="102" spans="1:11" ht="89.25" x14ac:dyDescent="0.25">
      <c r="A102" s="4" t="s">
        <v>78</v>
      </c>
      <c r="B102" s="17" t="s">
        <v>189</v>
      </c>
      <c r="C102" s="6" t="s">
        <v>352</v>
      </c>
      <c r="D102" s="6" t="s">
        <v>205</v>
      </c>
      <c r="E102" s="11">
        <v>100243</v>
      </c>
      <c r="F102" s="3" t="s">
        <v>7</v>
      </c>
      <c r="G102" s="23">
        <v>96</v>
      </c>
      <c r="H102" s="32">
        <f t="shared" si="7"/>
        <v>118.08</v>
      </c>
      <c r="I102" s="60"/>
      <c r="J102" s="34">
        <f t="shared" si="5"/>
        <v>0</v>
      </c>
      <c r="K102" s="61">
        <f t="shared" si="6"/>
        <v>0</v>
      </c>
    </row>
    <row r="103" spans="1:11" ht="38.25" x14ac:dyDescent="0.25">
      <c r="A103" s="4" t="s">
        <v>79</v>
      </c>
      <c r="B103" s="17" t="s">
        <v>125</v>
      </c>
      <c r="C103" s="6" t="s">
        <v>353</v>
      </c>
      <c r="D103" s="6" t="s">
        <v>312</v>
      </c>
      <c r="E103" s="11">
        <v>411000352</v>
      </c>
      <c r="F103" s="3" t="s">
        <v>7</v>
      </c>
      <c r="G103" s="23">
        <v>45</v>
      </c>
      <c r="H103" s="32">
        <f t="shared" si="7"/>
        <v>55.35</v>
      </c>
      <c r="I103" s="60"/>
      <c r="J103" s="34">
        <f t="shared" si="5"/>
        <v>0</v>
      </c>
      <c r="K103" s="61">
        <f t="shared" si="6"/>
        <v>0</v>
      </c>
    </row>
    <row r="104" spans="1:11" ht="76.5" x14ac:dyDescent="0.25">
      <c r="A104" s="4" t="s">
        <v>80</v>
      </c>
      <c r="B104" s="17" t="s">
        <v>126</v>
      </c>
      <c r="C104" s="6" t="s">
        <v>354</v>
      </c>
      <c r="D104" s="6" t="s">
        <v>355</v>
      </c>
      <c r="E104" s="11" t="s">
        <v>356</v>
      </c>
      <c r="F104" s="3" t="s">
        <v>32</v>
      </c>
      <c r="G104" s="23">
        <v>38</v>
      </c>
      <c r="H104" s="32">
        <f t="shared" si="7"/>
        <v>46.74</v>
      </c>
      <c r="I104" s="60"/>
      <c r="J104" s="34">
        <f t="shared" si="5"/>
        <v>0</v>
      </c>
      <c r="K104" s="61">
        <f t="shared" si="6"/>
        <v>0</v>
      </c>
    </row>
    <row r="105" spans="1:11" ht="38.25" x14ac:dyDescent="0.25">
      <c r="A105" s="4" t="s">
        <v>81</v>
      </c>
      <c r="B105" s="17" t="s">
        <v>162</v>
      </c>
      <c r="C105" s="6" t="s">
        <v>357</v>
      </c>
      <c r="D105" s="6" t="s">
        <v>276</v>
      </c>
      <c r="E105" s="11" t="s">
        <v>358</v>
      </c>
      <c r="F105" s="3" t="s">
        <v>7</v>
      </c>
      <c r="G105" s="23">
        <v>28</v>
      </c>
      <c r="H105" s="32">
        <f t="shared" si="7"/>
        <v>34.44</v>
      </c>
      <c r="I105" s="60"/>
      <c r="J105" s="34">
        <f t="shared" si="5"/>
        <v>0</v>
      </c>
      <c r="K105" s="61">
        <f t="shared" si="6"/>
        <v>0</v>
      </c>
    </row>
    <row r="106" spans="1:11" ht="51" customHeight="1" x14ac:dyDescent="0.25">
      <c r="A106" s="4" t="s">
        <v>82</v>
      </c>
      <c r="B106" s="17" t="s">
        <v>190</v>
      </c>
      <c r="C106" s="6" t="s">
        <v>359</v>
      </c>
      <c r="D106" s="6" t="s">
        <v>360</v>
      </c>
      <c r="E106" s="11" t="s">
        <v>361</v>
      </c>
      <c r="F106" s="3" t="s">
        <v>7</v>
      </c>
      <c r="G106" s="23">
        <v>12</v>
      </c>
      <c r="H106" s="32">
        <f t="shared" si="7"/>
        <v>14.76</v>
      </c>
      <c r="I106" s="60"/>
      <c r="J106" s="34">
        <f t="shared" si="5"/>
        <v>0</v>
      </c>
      <c r="K106" s="61">
        <f t="shared" si="6"/>
        <v>0</v>
      </c>
    </row>
    <row r="107" spans="1:11" ht="51" x14ac:dyDescent="0.25">
      <c r="A107" s="4" t="s">
        <v>83</v>
      </c>
      <c r="B107" s="17" t="s">
        <v>127</v>
      </c>
      <c r="C107" s="6" t="s">
        <v>362</v>
      </c>
      <c r="D107" s="6" t="s">
        <v>251</v>
      </c>
      <c r="E107" s="11" t="s">
        <v>363</v>
      </c>
      <c r="F107" s="3" t="s">
        <v>7</v>
      </c>
      <c r="G107" s="23">
        <v>260</v>
      </c>
      <c r="H107" s="32">
        <f t="shared" si="7"/>
        <v>319.8</v>
      </c>
      <c r="I107" s="60"/>
      <c r="J107" s="34">
        <f t="shared" si="5"/>
        <v>0</v>
      </c>
      <c r="K107" s="61">
        <f t="shared" si="6"/>
        <v>0</v>
      </c>
    </row>
    <row r="108" spans="1:11" ht="51" x14ac:dyDescent="0.25">
      <c r="A108" s="4" t="s">
        <v>84</v>
      </c>
      <c r="B108" s="17" t="s">
        <v>128</v>
      </c>
      <c r="C108" s="6" t="s">
        <v>364</v>
      </c>
      <c r="D108" s="6" t="s">
        <v>251</v>
      </c>
      <c r="E108" s="11" t="s">
        <v>363</v>
      </c>
      <c r="F108" s="3" t="s">
        <v>7</v>
      </c>
      <c r="G108" s="23">
        <v>260</v>
      </c>
      <c r="H108" s="32">
        <f t="shared" si="7"/>
        <v>319.8</v>
      </c>
      <c r="I108" s="60"/>
      <c r="J108" s="34">
        <f t="shared" si="5"/>
        <v>0</v>
      </c>
      <c r="K108" s="61">
        <f t="shared" si="6"/>
        <v>0</v>
      </c>
    </row>
    <row r="109" spans="1:11" ht="114.75" x14ac:dyDescent="0.25">
      <c r="A109" s="4" t="s">
        <v>85</v>
      </c>
      <c r="B109" s="17" t="s">
        <v>191</v>
      </c>
      <c r="C109" s="6" t="s">
        <v>365</v>
      </c>
      <c r="D109" s="6" t="s">
        <v>205</v>
      </c>
      <c r="E109" s="11">
        <v>100148</v>
      </c>
      <c r="F109" s="3" t="s">
        <v>7</v>
      </c>
      <c r="G109" s="23">
        <v>140</v>
      </c>
      <c r="H109" s="32">
        <f t="shared" si="7"/>
        <v>172.2</v>
      </c>
      <c r="I109" s="60"/>
      <c r="J109" s="34">
        <f t="shared" si="5"/>
        <v>0</v>
      </c>
      <c r="K109" s="61">
        <f t="shared" si="6"/>
        <v>0</v>
      </c>
    </row>
    <row r="110" spans="1:11" ht="25.5" x14ac:dyDescent="0.25">
      <c r="A110" s="4" t="s">
        <v>86</v>
      </c>
      <c r="B110" s="17" t="s">
        <v>129</v>
      </c>
      <c r="C110" s="6" t="s">
        <v>366</v>
      </c>
      <c r="D110" s="6" t="s">
        <v>205</v>
      </c>
      <c r="E110" s="11">
        <v>100146</v>
      </c>
      <c r="F110" s="3" t="s">
        <v>7</v>
      </c>
      <c r="G110" s="23">
        <v>26</v>
      </c>
      <c r="H110" s="32">
        <f t="shared" si="7"/>
        <v>31.98</v>
      </c>
      <c r="I110" s="60"/>
      <c r="J110" s="34">
        <f t="shared" si="5"/>
        <v>0</v>
      </c>
      <c r="K110" s="61">
        <f t="shared" si="6"/>
        <v>0</v>
      </c>
    </row>
    <row r="111" spans="1:11" ht="38.25" x14ac:dyDescent="0.25">
      <c r="A111" s="4" t="s">
        <v>87</v>
      </c>
      <c r="B111" s="17" t="s">
        <v>130</v>
      </c>
      <c r="C111" s="6" t="s">
        <v>367</v>
      </c>
      <c r="D111" s="6" t="s">
        <v>271</v>
      </c>
      <c r="E111" s="11">
        <v>44010</v>
      </c>
      <c r="F111" s="3" t="s">
        <v>7</v>
      </c>
      <c r="G111" s="23">
        <v>8.3000000000000007</v>
      </c>
      <c r="H111" s="32">
        <f t="shared" si="7"/>
        <v>10.209000000000001</v>
      </c>
      <c r="I111" s="60"/>
      <c r="J111" s="34">
        <f t="shared" si="5"/>
        <v>0</v>
      </c>
      <c r="K111" s="61">
        <f t="shared" si="6"/>
        <v>0</v>
      </c>
    </row>
    <row r="112" spans="1:11" ht="102" x14ac:dyDescent="0.25">
      <c r="A112" s="4" t="s">
        <v>88</v>
      </c>
      <c r="B112" s="17" t="s">
        <v>131</v>
      </c>
      <c r="C112" s="6" t="s">
        <v>368</v>
      </c>
      <c r="D112" s="6" t="s">
        <v>369</v>
      </c>
      <c r="E112" s="11" t="s">
        <v>370</v>
      </c>
      <c r="F112" s="3" t="s">
        <v>7</v>
      </c>
      <c r="G112" s="23">
        <v>35</v>
      </c>
      <c r="H112" s="32">
        <f t="shared" si="7"/>
        <v>43.05</v>
      </c>
      <c r="I112" s="60"/>
      <c r="J112" s="34">
        <f t="shared" si="5"/>
        <v>0</v>
      </c>
      <c r="K112" s="61">
        <f t="shared" si="6"/>
        <v>0</v>
      </c>
    </row>
    <row r="113" spans="1:12" ht="114.75" x14ac:dyDescent="0.25">
      <c r="A113" s="4" t="s">
        <v>89</v>
      </c>
      <c r="B113" s="17" t="s">
        <v>192</v>
      </c>
      <c r="C113" s="6" t="s">
        <v>371</v>
      </c>
      <c r="D113" s="6" t="s">
        <v>205</v>
      </c>
      <c r="E113" s="11">
        <v>100150</v>
      </c>
      <c r="F113" s="3" t="s">
        <v>7</v>
      </c>
      <c r="G113" s="23">
        <v>170</v>
      </c>
      <c r="H113" s="32">
        <f t="shared" si="7"/>
        <v>209.1</v>
      </c>
      <c r="I113" s="60"/>
      <c r="J113" s="34">
        <f t="shared" si="5"/>
        <v>0</v>
      </c>
      <c r="K113" s="61">
        <f t="shared" si="6"/>
        <v>0</v>
      </c>
    </row>
    <row r="114" spans="1:12" ht="63.75" x14ac:dyDescent="0.25">
      <c r="A114" s="4" t="s">
        <v>90</v>
      </c>
      <c r="B114" s="17" t="s">
        <v>132</v>
      </c>
      <c r="C114" s="6" t="s">
        <v>372</v>
      </c>
      <c r="D114" s="6" t="s">
        <v>301</v>
      </c>
      <c r="E114" s="11">
        <v>368166</v>
      </c>
      <c r="F114" s="3" t="s">
        <v>7</v>
      </c>
      <c r="G114" s="23">
        <v>7</v>
      </c>
      <c r="H114" s="32">
        <f t="shared" si="7"/>
        <v>8.61</v>
      </c>
      <c r="I114" s="60"/>
      <c r="J114" s="34">
        <f t="shared" si="5"/>
        <v>0</v>
      </c>
      <c r="K114" s="61">
        <f t="shared" si="6"/>
        <v>0</v>
      </c>
    </row>
    <row r="115" spans="1:12" ht="51" x14ac:dyDescent="0.25">
      <c r="A115" s="4" t="s">
        <v>91</v>
      </c>
      <c r="B115" s="17" t="s">
        <v>133</v>
      </c>
      <c r="C115" s="6" t="s">
        <v>373</v>
      </c>
      <c r="D115" s="6" t="s">
        <v>374</v>
      </c>
      <c r="E115" s="28" t="s">
        <v>375</v>
      </c>
      <c r="F115" s="3" t="s">
        <v>7</v>
      </c>
      <c r="G115" s="23">
        <v>13</v>
      </c>
      <c r="H115" s="32">
        <f t="shared" si="7"/>
        <v>15.99</v>
      </c>
      <c r="I115" s="60"/>
      <c r="J115" s="34">
        <f t="shared" si="5"/>
        <v>0</v>
      </c>
      <c r="K115" s="61">
        <f t="shared" si="6"/>
        <v>0</v>
      </c>
    </row>
    <row r="116" spans="1:12" ht="25.5" x14ac:dyDescent="0.25">
      <c r="A116" s="4" t="s">
        <v>140</v>
      </c>
      <c r="B116" s="17" t="s">
        <v>193</v>
      </c>
      <c r="C116" s="6" t="s">
        <v>376</v>
      </c>
      <c r="D116" s="6" t="s">
        <v>347</v>
      </c>
      <c r="E116" s="11" t="s">
        <v>377</v>
      </c>
      <c r="F116" s="3" t="s">
        <v>7</v>
      </c>
      <c r="G116" s="23">
        <v>20</v>
      </c>
      <c r="H116" s="32">
        <f t="shared" si="7"/>
        <v>24.6</v>
      </c>
      <c r="I116" s="60"/>
      <c r="J116" s="34">
        <f t="shared" si="5"/>
        <v>0</v>
      </c>
      <c r="K116" s="61">
        <f t="shared" si="6"/>
        <v>0</v>
      </c>
    </row>
    <row r="117" spans="1:12" ht="25.5" x14ac:dyDescent="0.25">
      <c r="A117" s="4" t="s">
        <v>144</v>
      </c>
      <c r="B117" s="17" t="s">
        <v>146</v>
      </c>
      <c r="C117" s="6" t="s">
        <v>378</v>
      </c>
      <c r="D117" s="6" t="s">
        <v>379</v>
      </c>
      <c r="E117" s="24">
        <v>5904458403053</v>
      </c>
      <c r="F117" s="3" t="s">
        <v>7</v>
      </c>
      <c r="G117" s="23">
        <v>17</v>
      </c>
      <c r="H117" s="32">
        <f t="shared" si="7"/>
        <v>20.91</v>
      </c>
      <c r="I117" s="60"/>
      <c r="J117" s="34">
        <f t="shared" si="5"/>
        <v>0</v>
      </c>
      <c r="K117" s="61">
        <f t="shared" si="6"/>
        <v>0</v>
      </c>
    </row>
    <row r="118" spans="1:12" ht="25.5" x14ac:dyDescent="0.25">
      <c r="A118" s="4" t="s">
        <v>145</v>
      </c>
      <c r="B118" s="17" t="s">
        <v>194</v>
      </c>
      <c r="C118" s="6" t="s">
        <v>380</v>
      </c>
      <c r="D118" s="6" t="s">
        <v>381</v>
      </c>
      <c r="E118" s="11">
        <v>333</v>
      </c>
      <c r="F118" s="3" t="s">
        <v>7</v>
      </c>
      <c r="G118" s="23">
        <v>11</v>
      </c>
      <c r="H118" s="32">
        <f t="shared" si="7"/>
        <v>13.53</v>
      </c>
      <c r="I118" s="60"/>
      <c r="J118" s="34">
        <f t="shared" si="5"/>
        <v>0</v>
      </c>
      <c r="K118" s="61">
        <f t="shared" si="6"/>
        <v>0</v>
      </c>
    </row>
    <row r="119" spans="1:12" ht="38.25" x14ac:dyDescent="0.25">
      <c r="A119" s="4" t="s">
        <v>148</v>
      </c>
      <c r="B119" s="17" t="s">
        <v>147</v>
      </c>
      <c r="C119" s="6" t="s">
        <v>382</v>
      </c>
      <c r="D119" s="6" t="s">
        <v>383</v>
      </c>
      <c r="E119" s="11" t="s">
        <v>384</v>
      </c>
      <c r="F119" s="3" t="s">
        <v>7</v>
      </c>
      <c r="G119" s="23">
        <v>5.5</v>
      </c>
      <c r="H119" s="32">
        <f t="shared" si="7"/>
        <v>6.7649999999999997</v>
      </c>
      <c r="I119" s="60"/>
      <c r="J119" s="34">
        <f t="shared" si="5"/>
        <v>0</v>
      </c>
      <c r="K119" s="61">
        <f t="shared" si="6"/>
        <v>0</v>
      </c>
    </row>
    <row r="120" spans="1:12" ht="96.75" customHeight="1" x14ac:dyDescent="0.25">
      <c r="A120" s="4" t="s">
        <v>149</v>
      </c>
      <c r="B120" s="17" t="s">
        <v>195</v>
      </c>
      <c r="C120" s="6" t="s">
        <v>385</v>
      </c>
      <c r="D120" s="6" t="s">
        <v>386</v>
      </c>
      <c r="E120" s="11" t="s">
        <v>387</v>
      </c>
      <c r="F120" s="3" t="s">
        <v>7</v>
      </c>
      <c r="G120" s="23">
        <v>115</v>
      </c>
      <c r="H120" s="32">
        <f t="shared" si="7"/>
        <v>141.44999999999999</v>
      </c>
      <c r="I120" s="60"/>
      <c r="J120" s="34">
        <f t="shared" si="5"/>
        <v>0</v>
      </c>
      <c r="K120" s="61">
        <f t="shared" si="6"/>
        <v>0</v>
      </c>
    </row>
    <row r="121" spans="1:12" ht="89.25" customHeight="1" x14ac:dyDescent="0.25">
      <c r="A121" s="4" t="s">
        <v>150</v>
      </c>
      <c r="B121" s="17" t="s">
        <v>196</v>
      </c>
      <c r="C121" s="6" t="s">
        <v>388</v>
      </c>
      <c r="D121" s="6" t="s">
        <v>205</v>
      </c>
      <c r="E121" s="11">
        <v>113034</v>
      </c>
      <c r="F121" s="3" t="s">
        <v>7</v>
      </c>
      <c r="G121" s="23">
        <v>5</v>
      </c>
      <c r="H121" s="32">
        <f t="shared" si="7"/>
        <v>6.15</v>
      </c>
      <c r="I121" s="60"/>
      <c r="J121" s="34">
        <f t="shared" si="5"/>
        <v>0</v>
      </c>
      <c r="K121" s="61">
        <f t="shared" si="6"/>
        <v>0</v>
      </c>
    </row>
    <row r="122" spans="1:12" ht="93.75" customHeight="1" x14ac:dyDescent="0.25">
      <c r="A122" s="4" t="s">
        <v>151</v>
      </c>
      <c r="B122" s="19" t="s">
        <v>197</v>
      </c>
      <c r="C122" s="5" t="s">
        <v>389</v>
      </c>
      <c r="D122" s="5" t="s">
        <v>390</v>
      </c>
      <c r="E122" s="11">
        <v>2036290</v>
      </c>
      <c r="F122" s="3" t="s">
        <v>7</v>
      </c>
      <c r="G122" s="23">
        <v>12</v>
      </c>
      <c r="H122" s="32">
        <f t="shared" si="7"/>
        <v>14.76</v>
      </c>
      <c r="I122" s="60"/>
      <c r="J122" s="34">
        <f t="shared" si="5"/>
        <v>0</v>
      </c>
      <c r="K122" s="61">
        <f t="shared" si="6"/>
        <v>0</v>
      </c>
    </row>
    <row r="123" spans="1:12" ht="289.5" customHeight="1" x14ac:dyDescent="0.25">
      <c r="A123" s="4" t="s">
        <v>202</v>
      </c>
      <c r="B123" s="19" t="s">
        <v>198</v>
      </c>
      <c r="C123" s="5" t="s">
        <v>391</v>
      </c>
      <c r="D123" s="5" t="s">
        <v>336</v>
      </c>
      <c r="E123" s="11">
        <v>1702</v>
      </c>
      <c r="F123" s="3" t="s">
        <v>32</v>
      </c>
      <c r="G123" s="23">
        <v>220</v>
      </c>
      <c r="H123" s="32">
        <f t="shared" si="7"/>
        <v>270.60000000000002</v>
      </c>
      <c r="I123" s="60"/>
      <c r="J123" s="34">
        <f t="shared" si="5"/>
        <v>0</v>
      </c>
      <c r="K123" s="61">
        <f t="shared" si="6"/>
        <v>0</v>
      </c>
    </row>
    <row r="124" spans="1:12" ht="304.5" customHeight="1" x14ac:dyDescent="0.25">
      <c r="A124" s="4" t="s">
        <v>203</v>
      </c>
      <c r="B124" s="19" t="s">
        <v>199</v>
      </c>
      <c r="C124" s="5" t="s">
        <v>392</v>
      </c>
      <c r="D124" s="5" t="s">
        <v>336</v>
      </c>
      <c r="E124" s="11">
        <v>1663</v>
      </c>
      <c r="F124" s="3" t="s">
        <v>32</v>
      </c>
      <c r="G124" s="23">
        <v>780</v>
      </c>
      <c r="H124" s="32">
        <f t="shared" si="7"/>
        <v>959.4</v>
      </c>
      <c r="I124" s="60"/>
      <c r="J124" s="34">
        <f t="shared" ref="J124:J126" si="8">I124*G124</f>
        <v>0</v>
      </c>
      <c r="K124" s="61">
        <f t="shared" si="6"/>
        <v>0</v>
      </c>
    </row>
    <row r="125" spans="1:12" ht="216.75" x14ac:dyDescent="0.25">
      <c r="A125" s="2" t="s">
        <v>401</v>
      </c>
      <c r="B125" s="31" t="s">
        <v>393</v>
      </c>
      <c r="C125" s="18" t="s">
        <v>394</v>
      </c>
      <c r="D125" s="18" t="s">
        <v>395</v>
      </c>
      <c r="E125" s="11" t="s">
        <v>396</v>
      </c>
      <c r="F125" s="3" t="s">
        <v>397</v>
      </c>
      <c r="G125" s="23">
        <v>10</v>
      </c>
      <c r="H125" s="32">
        <f>G125*1.08</f>
        <v>10.8</v>
      </c>
      <c r="I125" s="60"/>
      <c r="J125" s="34">
        <f t="shared" si="8"/>
        <v>0</v>
      </c>
      <c r="K125" s="61">
        <f t="shared" si="6"/>
        <v>0</v>
      </c>
    </row>
    <row r="126" spans="1:12" ht="128.25" thickBot="1" x14ac:dyDescent="0.3">
      <c r="A126" s="2" t="s">
        <v>402</v>
      </c>
      <c r="B126" s="31" t="s">
        <v>398</v>
      </c>
      <c r="C126" s="18" t="s">
        <v>399</v>
      </c>
      <c r="D126" s="18" t="s">
        <v>395</v>
      </c>
      <c r="E126" s="11" t="s">
        <v>400</v>
      </c>
      <c r="F126" s="3" t="s">
        <v>397</v>
      </c>
      <c r="G126" s="23">
        <v>12.5</v>
      </c>
      <c r="H126" s="32">
        <f>G126*1.08</f>
        <v>13.5</v>
      </c>
      <c r="I126" s="62"/>
      <c r="J126" s="63">
        <f t="shared" si="8"/>
        <v>0</v>
      </c>
      <c r="K126" s="64">
        <f t="shared" si="6"/>
        <v>0</v>
      </c>
    </row>
    <row r="127" spans="1:12" ht="40.5" x14ac:dyDescent="0.25">
      <c r="J127" s="33" t="s">
        <v>406</v>
      </c>
      <c r="K127" s="33" t="s">
        <v>407</v>
      </c>
      <c r="L127" s="39" t="s">
        <v>411</v>
      </c>
    </row>
    <row r="128" spans="1:12" ht="30.75" customHeight="1" x14ac:dyDescent="0.25">
      <c r="J128" s="34">
        <f>SUM(J28:J126)</f>
        <v>0</v>
      </c>
      <c r="K128" s="40">
        <f>(SUM(J28:J124))*1.23+(SUM(J125:J126))*1.08</f>
        <v>0</v>
      </c>
    </row>
    <row r="129" spans="11:11" x14ac:dyDescent="0.25">
      <c r="K129" s="41"/>
    </row>
  </sheetData>
  <sheetProtection algorithmName="SHA-512" hashValue="7pHoi4b+U7/U/89qzYt83WriTvP8FKDhkP6Lu8MyRyhAUcByiN7OVc+Tn7LkhoxY7iwWo3QkXUMpNd4qFj9kPg==" saltValue="+Wd83rcOFSpsiDRfxzXbmw==" spinCount="100000" sheet="1" objects="1" scenarios="1"/>
  <mergeCells count="4">
    <mergeCell ref="A2:H2"/>
    <mergeCell ref="I26:J26"/>
    <mergeCell ref="A1:H1"/>
    <mergeCell ref="I4:J4"/>
  </mergeCells>
  <phoneticPr fontId="11" type="noConversion"/>
  <hyperlinks>
    <hyperlink ref="D56" r:id="rId1" tooltip="filtruj po parametrze" display="https://allegro.pl/kategoria/odkurzacze-worki-do-odkurzaczy-67469?producent=K%C3%A4rcher" xr:uid="{00000000-0004-0000-0000-000000000000}"/>
  </hyperlinks>
  <pageMargins left="0.70866141732283472" right="0.35433070866141736" top="0.55118110236220474" bottom="0.39370078740157483" header="0.19685039370078741" footer="0.31496062992125984"/>
  <pageSetup paperSize="9" scale="66" orientation="landscape" r:id="rId2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Norbert Litwińczuk</cp:lastModifiedBy>
  <cp:lastPrinted>2024-07-23T12:09:23Z</cp:lastPrinted>
  <dcterms:created xsi:type="dcterms:W3CDTF">2019-11-20T13:17:42Z</dcterms:created>
  <dcterms:modified xsi:type="dcterms:W3CDTF">2025-03-11T13:03:02Z</dcterms:modified>
</cp:coreProperties>
</file>