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_FLD\_ROB\02 - AR - Areas\AR002 - Szkoła Startup\08. Narzędzia GTS2\Szablon IRL\"/>
    </mc:Choice>
  </mc:AlternateContent>
  <xr:revisionPtr revIDLastSave="0" documentId="13_ncr:1_{6ECFA7CD-4F82-4787-950C-F6F7DBFA5C27}" xr6:coauthVersionLast="47" xr6:coauthVersionMax="47" xr10:uidLastSave="{00000000-0000-0000-0000-000000000000}"/>
  <workbookProtection lockStructure="1"/>
  <bookViews>
    <workbookView xWindow="-28920" yWindow="-120" windowWidth="29040" windowHeight="15720" xr2:uid="{00000000-000D-0000-FFFF-FFFF00000000}"/>
  </bookViews>
  <sheets>
    <sheet name="Instructions" sheetId="1" r:id="rId1"/>
    <sheet name="1. CRL" sheetId="2" r:id="rId2"/>
    <sheet name="2. TRL" sheetId="3" r:id="rId3"/>
    <sheet name="3. BRL" sheetId="4" r:id="rId4"/>
    <sheet name="4. IPRL" sheetId="5" r:id="rId5"/>
    <sheet name="5. TmRL" sheetId="6" r:id="rId6"/>
    <sheet name="6. FRL" sheetId="7" r:id="rId7"/>
    <sheet name="7. SRL" sheetId="8" r:id="rId8"/>
    <sheet name="Summary" sheetId="9" r:id="rId9"/>
  </sheets>
  <definedNames>
    <definedName name="_xlnm.Print_Area" localSheetId="0">Instructions!$B$1:$E$17</definedName>
    <definedName name="Z_DEC20BED_F1DF_4300_B36D_91EF34ED62E4_.wvu.Cols" localSheetId="1" hidden="1">'1. CRL'!$I:$Q</definedName>
    <definedName name="Z_DEC20BED_F1DF_4300_B36D_91EF34ED62E4_.wvu.Cols" localSheetId="2" hidden="1">'2. TRL'!$I:$Q</definedName>
    <definedName name="Z_DEC20BED_F1DF_4300_B36D_91EF34ED62E4_.wvu.Cols" localSheetId="3" hidden="1">'3. BRL'!$I:$Q</definedName>
    <definedName name="Z_DEC20BED_F1DF_4300_B36D_91EF34ED62E4_.wvu.Cols" localSheetId="4" hidden="1">'4. IPRL'!$I:$Q</definedName>
    <definedName name="Z_DEC20BED_F1DF_4300_B36D_91EF34ED62E4_.wvu.Cols" localSheetId="5" hidden="1">'5. TmRL'!$I:$Q</definedName>
    <definedName name="Z_DEC20BED_F1DF_4300_B36D_91EF34ED62E4_.wvu.Cols" localSheetId="6" hidden="1">'6. FRL'!$I:$Q</definedName>
    <definedName name="Z_DEC20BED_F1DF_4300_B36D_91EF34ED62E4_.wvu.Cols" localSheetId="7" hidden="1">'7. SRL'!$I:$Q</definedName>
    <definedName name="Z_DEC20BED_F1DF_4300_B36D_91EF34ED62E4_.wvu.Cols" localSheetId="0" hidden="1">Instructions!$A:$A</definedName>
    <definedName name="Z_DEC20BED_F1DF_4300_B36D_91EF34ED62E4_.wvu.PrintArea" localSheetId="0" hidden="1">Instructions!$B$1:$E$17</definedName>
  </definedNames>
  <calcPr calcId="191028"/>
  <customWorkbookViews>
    <customWorkbookView name="Damian Kuźniewski - Widok osobisty" guid="{DEC20BED-F1DF-4300-B36D-91EF34ED62E4}" mergeInterval="0" personalView="1" maximized="1" xWindow="1911" yWindow="-367" windowWidth="2578" windowHeight="139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8" l="1"/>
  <c r="J33" i="7"/>
  <c r="J44" i="6"/>
  <c r="J43" i="6"/>
  <c r="J42" i="6"/>
  <c r="I42" i="6"/>
  <c r="I43" i="6" s="1"/>
  <c r="J41" i="6"/>
  <c r="J40" i="6"/>
  <c r="I40" i="6"/>
  <c r="I41" i="6" s="1"/>
  <c r="J39" i="6"/>
  <c r="I39" i="6"/>
  <c r="J38" i="6"/>
  <c r="J37" i="6"/>
  <c r="J36" i="6"/>
  <c r="I36" i="6"/>
  <c r="J33" i="4"/>
  <c r="J37" i="5"/>
  <c r="J37" i="2"/>
  <c r="J33" i="3"/>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32" i="3"/>
  <c r="J31" i="3"/>
  <c r="J30" i="3"/>
  <c r="J29" i="3"/>
  <c r="J28" i="3"/>
  <c r="J27" i="3"/>
  <c r="J26" i="3"/>
  <c r="J25" i="3"/>
  <c r="J24" i="3"/>
  <c r="J23" i="3"/>
  <c r="J22" i="3"/>
  <c r="J21" i="3"/>
  <c r="J20" i="3"/>
  <c r="J19" i="3"/>
  <c r="J18" i="3"/>
  <c r="J17" i="3"/>
  <c r="J16" i="3"/>
  <c r="J15" i="3"/>
  <c r="J14" i="3"/>
  <c r="J13" i="3"/>
  <c r="J12" i="3"/>
  <c r="J11" i="3"/>
  <c r="J10" i="3"/>
  <c r="J9" i="3"/>
  <c r="J8" i="3"/>
  <c r="J7" i="3"/>
  <c r="J32" i="4"/>
  <c r="J31" i="4"/>
  <c r="J30" i="4"/>
  <c r="J29" i="4"/>
  <c r="J28" i="4"/>
  <c r="J27" i="4"/>
  <c r="J26" i="4"/>
  <c r="J25" i="4"/>
  <c r="J24" i="4"/>
  <c r="J23" i="4"/>
  <c r="J22" i="4"/>
  <c r="J21" i="4"/>
  <c r="J20" i="4"/>
  <c r="J19" i="4"/>
  <c r="J18" i="4"/>
  <c r="J17" i="4"/>
  <c r="J16" i="4"/>
  <c r="J15" i="4"/>
  <c r="J14" i="4"/>
  <c r="J13" i="4"/>
  <c r="J12" i="4"/>
  <c r="J11" i="4"/>
  <c r="J10" i="4"/>
  <c r="J9" i="4"/>
  <c r="J8" i="4"/>
  <c r="J7" i="4"/>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32" i="7"/>
  <c r="J31" i="7"/>
  <c r="J30" i="7"/>
  <c r="J29" i="7"/>
  <c r="J28" i="7"/>
  <c r="J27" i="7"/>
  <c r="J26" i="7"/>
  <c r="J25" i="7"/>
  <c r="J24" i="7"/>
  <c r="J23" i="7"/>
  <c r="J22" i="7"/>
  <c r="J21" i="7"/>
  <c r="J20" i="7"/>
  <c r="J19" i="7"/>
  <c r="J18" i="7"/>
  <c r="J17" i="7"/>
  <c r="J16" i="7"/>
  <c r="J15" i="7"/>
  <c r="J14" i="7"/>
  <c r="J13" i="7"/>
  <c r="J12" i="7"/>
  <c r="J11" i="7"/>
  <c r="J10" i="7"/>
  <c r="J9" i="7"/>
  <c r="J8" i="7"/>
  <c r="J7" i="7"/>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 i="2"/>
  <c r="J6" i="3"/>
  <c r="J6" i="4"/>
  <c r="J6" i="5"/>
  <c r="J6" i="6"/>
  <c r="J6" i="7"/>
  <c r="J6" i="8"/>
  <c r="L7" i="2"/>
  <c r="L8" i="2"/>
  <c r="L9" i="2"/>
  <c r="L10" i="2"/>
  <c r="L11" i="2"/>
  <c r="L12" i="2"/>
  <c r="L13" i="2"/>
  <c r="L14" i="2"/>
  <c r="L7" i="5"/>
  <c r="L8" i="5"/>
  <c r="M8" i="5"/>
  <c r="N8" i="5" s="1"/>
  <c r="O8" i="5" s="1"/>
  <c r="L9" i="5"/>
  <c r="L10" i="5"/>
  <c r="L11" i="5"/>
  <c r="L12" i="5"/>
  <c r="L13" i="5"/>
  <c r="L14" i="5"/>
  <c r="M13" i="5"/>
  <c r="N13" i="5" s="1"/>
  <c r="O13" i="5" s="1"/>
  <c r="I35" i="2"/>
  <c r="I35" i="5"/>
  <c r="I35" i="6"/>
  <c r="I30" i="7"/>
  <c r="I31" i="7" s="1"/>
  <c r="I32" i="7" s="1"/>
  <c r="I28" i="7"/>
  <c r="I29" i="7" s="1"/>
  <c r="I26" i="7"/>
  <c r="I27" i="7" s="1"/>
  <c r="I23" i="7"/>
  <c r="I24" i="7" s="1"/>
  <c r="I25" i="7" s="1"/>
  <c r="I19" i="7"/>
  <c r="I20" i="7" s="1"/>
  <c r="I21" i="7" s="1"/>
  <c r="I22" i="7" s="1"/>
  <c r="I17" i="7"/>
  <c r="I18" i="7" s="1"/>
  <c r="I12" i="7"/>
  <c r="I13" i="7" s="1"/>
  <c r="I14" i="7" s="1"/>
  <c r="I15" i="7" s="1"/>
  <c r="I16" i="7" s="1"/>
  <c r="I8" i="7"/>
  <c r="I9" i="7" s="1"/>
  <c r="I10" i="7" s="1"/>
  <c r="I11" i="7" s="1"/>
  <c r="M14" i="2" l="1"/>
  <c r="M14" i="5"/>
  <c r="M10" i="5"/>
  <c r="M12" i="5"/>
  <c r="N12" i="5" s="1"/>
  <c r="O12" i="5" s="1"/>
  <c r="M11" i="5"/>
  <c r="N11" i="5" s="1"/>
  <c r="O11" i="5" s="1"/>
  <c r="M9" i="5"/>
  <c r="N9" i="5" s="1"/>
  <c r="O9" i="5" s="1"/>
  <c r="M7" i="5"/>
  <c r="N7" i="5" s="1"/>
  <c r="O7" i="5" s="1"/>
  <c r="M7" i="2"/>
  <c r="N7" i="2" s="1"/>
  <c r="O7" i="2" s="1"/>
  <c r="M8" i="2"/>
  <c r="N8" i="2" s="1"/>
  <c r="O8" i="2" s="1"/>
  <c r="M9" i="2"/>
  <c r="N9" i="2" s="1"/>
  <c r="O9" i="2" s="1"/>
  <c r="M10" i="2"/>
  <c r="N10" i="2" s="1"/>
  <c r="O10" i="2" s="1"/>
  <c r="M11" i="2"/>
  <c r="N11" i="2" s="1"/>
  <c r="O11" i="2" s="1"/>
  <c r="M12" i="2"/>
  <c r="N12" i="2" s="1"/>
  <c r="O12" i="2" s="1"/>
  <c r="M13" i="2"/>
  <c r="N13" i="2" s="1"/>
  <c r="O13" i="2" s="1"/>
  <c r="I37" i="6"/>
  <c r="N10" i="5"/>
  <c r="O10" i="5" s="1"/>
  <c r="N14" i="5"/>
  <c r="O14" i="5" s="1"/>
  <c r="P14" i="5" s="1"/>
  <c r="P13" i="5" s="1"/>
  <c r="P12" i="5" s="1"/>
  <c r="P11" i="5" s="1"/>
  <c r="P10" i="5" s="1"/>
  <c r="P9" i="5" s="1"/>
  <c r="P8" i="5" s="1"/>
  <c r="P7" i="5" s="1"/>
  <c r="N14" i="2"/>
  <c r="O14" i="2" s="1"/>
  <c r="P14" i="2" s="1"/>
  <c r="P13" i="2" s="1"/>
  <c r="I26" i="6"/>
  <c r="I27" i="6" s="1"/>
  <c r="I28" i="6" s="1"/>
  <c r="I29" i="6" s="1"/>
  <c r="I30" i="6" s="1"/>
  <c r="I33" i="8"/>
  <c r="I34" i="8" s="1"/>
  <c r="I35" i="8" s="1"/>
  <c r="I31" i="8"/>
  <c r="I32" i="8" s="1"/>
  <c r="I27" i="8"/>
  <c r="I28" i="8" s="1"/>
  <c r="I29" i="8" s="1"/>
  <c r="I30" i="8" s="1"/>
  <c r="I25" i="8"/>
  <c r="I26" i="8" s="1"/>
  <c r="I21" i="8"/>
  <c r="I22" i="8" s="1"/>
  <c r="I23" i="8" s="1"/>
  <c r="I24" i="8" s="1"/>
  <c r="I18" i="8"/>
  <c r="I19" i="8" s="1"/>
  <c r="I20" i="8" s="1"/>
  <c r="I13" i="8"/>
  <c r="I14" i="8" s="1"/>
  <c r="I15" i="8" s="1"/>
  <c r="I16" i="8" s="1"/>
  <c r="I17" i="8" s="1"/>
  <c r="I10" i="8"/>
  <c r="I11" i="8" s="1"/>
  <c r="I12" i="8" s="1"/>
  <c r="I31" i="6"/>
  <c r="I32" i="6" s="1"/>
  <c r="I33" i="6" s="1"/>
  <c r="I34" i="6" s="1"/>
  <c r="I21" i="6"/>
  <c r="I22" i="6" s="1"/>
  <c r="I23" i="6" s="1"/>
  <c r="I24" i="6" s="1"/>
  <c r="I25" i="6" s="1"/>
  <c r="I16" i="6"/>
  <c r="I17" i="6" s="1"/>
  <c r="I18" i="6" s="1"/>
  <c r="I19" i="6" s="1"/>
  <c r="I20" i="6" s="1"/>
  <c r="I11" i="6"/>
  <c r="I12" i="6" s="1"/>
  <c r="I13" i="6" s="1"/>
  <c r="I14" i="6" s="1"/>
  <c r="I15" i="6" s="1"/>
  <c r="I32" i="5"/>
  <c r="I33" i="5" s="1"/>
  <c r="I34" i="5" s="1"/>
  <c r="I36" i="5" s="1"/>
  <c r="I29" i="5"/>
  <c r="I30" i="5" s="1"/>
  <c r="I31" i="5" s="1"/>
  <c r="I25" i="5"/>
  <c r="I26" i="5" s="1"/>
  <c r="I27" i="5" s="1"/>
  <c r="I28" i="5" s="1"/>
  <c r="I22" i="5"/>
  <c r="I23" i="5" s="1"/>
  <c r="I24" i="5" s="1"/>
  <c r="I19" i="5"/>
  <c r="I20" i="5" s="1"/>
  <c r="I21" i="5" s="1"/>
  <c r="I14" i="5"/>
  <c r="I15" i="5" s="1"/>
  <c r="I16" i="5" s="1"/>
  <c r="I17" i="5" s="1"/>
  <c r="I18" i="5" s="1"/>
  <c r="I12" i="5"/>
  <c r="I13" i="5" s="1"/>
  <c r="I9" i="5"/>
  <c r="I10" i="5" s="1"/>
  <c r="I11" i="5" s="1"/>
  <c r="I30" i="4"/>
  <c r="I31" i="4" s="1"/>
  <c r="I32" i="4" s="1"/>
  <c r="I28" i="4"/>
  <c r="I29" i="4" s="1"/>
  <c r="I24" i="4"/>
  <c r="I25" i="4" s="1"/>
  <c r="I26" i="4" s="1"/>
  <c r="I27" i="4" s="1"/>
  <c r="I22" i="4"/>
  <c r="I23" i="4" s="1"/>
  <c r="I17" i="4"/>
  <c r="I18" i="4" s="1"/>
  <c r="I19" i="4" s="1"/>
  <c r="I20" i="4" s="1"/>
  <c r="I21" i="4" s="1"/>
  <c r="I15" i="4"/>
  <c r="I16" i="4" s="1"/>
  <c r="I12" i="4"/>
  <c r="I13" i="4" s="1"/>
  <c r="I9" i="4"/>
  <c r="I10" i="4" s="1"/>
  <c r="I11" i="4" s="1"/>
  <c r="I31" i="3"/>
  <c r="I32" i="3" s="1"/>
  <c r="I29" i="3"/>
  <c r="I30" i="3" s="1"/>
  <c r="I25" i="3"/>
  <c r="I26" i="3" s="1"/>
  <c r="I27" i="3" s="1"/>
  <c r="I28" i="3" s="1"/>
  <c r="I23" i="3"/>
  <c r="I24" i="3" s="1"/>
  <c r="I19" i="3"/>
  <c r="I20" i="3" s="1"/>
  <c r="I21" i="3" s="1"/>
  <c r="I22" i="3" s="1"/>
  <c r="I15" i="3"/>
  <c r="I16" i="3" s="1"/>
  <c r="I17" i="3" s="1"/>
  <c r="I18" i="3" s="1"/>
  <c r="I12" i="3"/>
  <c r="I13" i="3" s="1"/>
  <c r="I14" i="3" s="1"/>
  <c r="I8" i="3"/>
  <c r="I9" i="3" s="1"/>
  <c r="I10" i="3" s="1"/>
  <c r="I11" i="3" s="1"/>
  <c r="I34" i="2"/>
  <c r="I36" i="2" s="1"/>
  <c r="I31" i="2"/>
  <c r="I32" i="2" s="1"/>
  <c r="I33" i="2" s="1"/>
  <c r="I28" i="2"/>
  <c r="I29" i="2" s="1"/>
  <c r="I30" i="2" s="1"/>
  <c r="I24" i="2"/>
  <c r="I25" i="2" s="1"/>
  <c r="I26" i="2" s="1"/>
  <c r="I27" i="2" s="1"/>
  <c r="I20" i="2"/>
  <c r="I21" i="2" s="1"/>
  <c r="I22" i="2" s="1"/>
  <c r="I23" i="2" s="1"/>
  <c r="I16" i="2"/>
  <c r="I17" i="2" s="1"/>
  <c r="I18" i="2" s="1"/>
  <c r="I19" i="2" s="1"/>
  <c r="I13" i="2"/>
  <c r="I14" i="2" s="1"/>
  <c r="I15" i="2" s="1"/>
  <c r="I9" i="2"/>
  <c r="I10" i="2" s="1"/>
  <c r="I11" i="2" s="1"/>
  <c r="I12" i="2" s="1"/>
  <c r="I6" i="7"/>
  <c r="I6" i="6"/>
  <c r="I6" i="5"/>
  <c r="I6" i="4"/>
  <c r="I6" i="3"/>
  <c r="I6" i="2"/>
  <c r="I6" i="8"/>
  <c r="P12" i="2" l="1"/>
  <c r="P11" i="2" s="1"/>
  <c r="P10" i="2" s="1"/>
  <c r="P9" i="2" s="1"/>
  <c r="P8" i="2" s="1"/>
  <c r="P7" i="2" s="1"/>
  <c r="I7" i="8"/>
  <c r="I8" i="8" s="1"/>
  <c r="I7" i="7"/>
  <c r="M8" i="7" s="1"/>
  <c r="N8" i="7" s="1"/>
  <c r="O8" i="7" s="1"/>
  <c r="L10" i="7"/>
  <c r="L8" i="7"/>
  <c r="M13" i="7"/>
  <c r="L14" i="7"/>
  <c r="M10" i="7"/>
  <c r="N10" i="7" s="1"/>
  <c r="O10" i="7" s="1"/>
  <c r="I38" i="6"/>
  <c r="M9" i="6" s="1"/>
  <c r="L8" i="6"/>
  <c r="M10" i="6"/>
  <c r="N10" i="6" s="1"/>
  <c r="O10" i="6" s="1"/>
  <c r="L10" i="6"/>
  <c r="L13" i="6"/>
  <c r="L7" i="6"/>
  <c r="I7" i="4"/>
  <c r="M10" i="3"/>
  <c r="M11" i="3"/>
  <c r="I7" i="3"/>
  <c r="M14" i="3" s="1"/>
  <c r="L9" i="3"/>
  <c r="L13" i="3"/>
  <c r="L12" i="3"/>
  <c r="L7" i="3"/>
  <c r="L10" i="3"/>
  <c r="M13" i="3"/>
  <c r="N13" i="3" s="1"/>
  <c r="O13" i="3" s="1"/>
  <c r="L8" i="3"/>
  <c r="L11" i="3"/>
  <c r="L14" i="3"/>
  <c r="M8" i="3"/>
  <c r="M9" i="3"/>
  <c r="M7" i="3"/>
  <c r="N7" i="3" s="1"/>
  <c r="O7" i="3" s="1"/>
  <c r="I9" i="8"/>
  <c r="M14" i="8" s="1"/>
  <c r="I14" i="4"/>
  <c r="I7" i="5"/>
  <c r="L6" i="3"/>
  <c r="M6" i="3"/>
  <c r="I7" i="2"/>
  <c r="L6" i="7"/>
  <c r="I7" i="6"/>
  <c r="M13" i="8" l="1"/>
  <c r="M8" i="8"/>
  <c r="N8" i="8" s="1"/>
  <c r="O8" i="8" s="1"/>
  <c r="L8" i="8"/>
  <c r="M9" i="8"/>
  <c r="L11" i="8"/>
  <c r="L9" i="8"/>
  <c r="L14" i="8"/>
  <c r="N14" i="8" s="1"/>
  <c r="O14" i="8" s="1"/>
  <c r="P14" i="8" s="1"/>
  <c r="P13" i="8" s="1"/>
  <c r="P12" i="8" s="1"/>
  <c r="P11" i="8" s="1"/>
  <c r="P10" i="8" s="1"/>
  <c r="P9" i="8" s="1"/>
  <c r="P8" i="8" s="1"/>
  <c r="P7" i="8" s="1"/>
  <c r="M7" i="8"/>
  <c r="N7" i="8" s="1"/>
  <c r="O7" i="8" s="1"/>
  <c r="L13" i="8"/>
  <c r="M12" i="8"/>
  <c r="N12" i="8" s="1"/>
  <c r="O12" i="8" s="1"/>
  <c r="L7" i="8"/>
  <c r="M11" i="8"/>
  <c r="N11" i="8" s="1"/>
  <c r="O11" i="8" s="1"/>
  <c r="M10" i="8"/>
  <c r="L10" i="8"/>
  <c r="L12" i="8"/>
  <c r="M11" i="7"/>
  <c r="M9" i="7"/>
  <c r="N9" i="7" s="1"/>
  <c r="O9" i="7" s="1"/>
  <c r="M14" i="7"/>
  <c r="N14" i="7" s="1"/>
  <c r="O14" i="7" s="1"/>
  <c r="P14" i="7" s="1"/>
  <c r="P13" i="7" s="1"/>
  <c r="P12" i="7" s="1"/>
  <c r="P11" i="7" s="1"/>
  <c r="P10" i="7" s="1"/>
  <c r="P9" i="7" s="1"/>
  <c r="P8" i="7" s="1"/>
  <c r="P7" i="7" s="1"/>
  <c r="M12" i="7"/>
  <c r="L11" i="7"/>
  <c r="L13" i="7"/>
  <c r="N13" i="7" s="1"/>
  <c r="O13" i="7" s="1"/>
  <c r="L7" i="7"/>
  <c r="M6" i="7"/>
  <c r="N6" i="7" s="1"/>
  <c r="O6" i="7" s="1"/>
  <c r="L9" i="7"/>
  <c r="L12" i="7"/>
  <c r="M7" i="7"/>
  <c r="N7" i="7" s="1"/>
  <c r="O7" i="7" s="1"/>
  <c r="M8" i="6"/>
  <c r="N8" i="6" s="1"/>
  <c r="O8" i="6" s="1"/>
  <c r="L11" i="6"/>
  <c r="L9" i="6"/>
  <c r="N9" i="6" s="1"/>
  <c r="O9" i="6" s="1"/>
  <c r="M14" i="6"/>
  <c r="M13" i="6"/>
  <c r="N13" i="6" s="1"/>
  <c r="O13" i="6" s="1"/>
  <c r="M7" i="6"/>
  <c r="N7" i="6" s="1"/>
  <c r="O7" i="6" s="1"/>
  <c r="L14" i="6"/>
  <c r="M12" i="6"/>
  <c r="M11" i="6"/>
  <c r="N11" i="6" s="1"/>
  <c r="O11" i="6" s="1"/>
  <c r="L12" i="6"/>
  <c r="I8" i="4"/>
  <c r="M12" i="4" s="1"/>
  <c r="N12" i="4" s="1"/>
  <c r="O12" i="4" s="1"/>
  <c r="M8" i="4"/>
  <c r="M11" i="4"/>
  <c r="L13" i="4"/>
  <c r="L10" i="4"/>
  <c r="L12" i="4"/>
  <c r="M7" i="4"/>
  <c r="N14" i="3"/>
  <c r="O14" i="3" s="1"/>
  <c r="P14" i="3" s="1"/>
  <c r="P13" i="3" s="1"/>
  <c r="N9" i="3"/>
  <c r="O9" i="3" s="1"/>
  <c r="N11" i="3"/>
  <c r="O11" i="3" s="1"/>
  <c r="N8" i="3"/>
  <c r="O8" i="3" s="1"/>
  <c r="M12" i="3"/>
  <c r="N12" i="3" s="1"/>
  <c r="O12" i="3" s="1"/>
  <c r="N10" i="3"/>
  <c r="O10" i="3" s="1"/>
  <c r="N6" i="3"/>
  <c r="O6" i="3" s="1"/>
  <c r="M6" i="8"/>
  <c r="L6" i="8"/>
  <c r="M6" i="4"/>
  <c r="I8" i="2"/>
  <c r="I8" i="5"/>
  <c r="I8" i="6"/>
  <c r="P12" i="3" l="1"/>
  <c r="P11" i="3" s="1"/>
  <c r="P10" i="3" s="1"/>
  <c r="P9" i="3" s="1"/>
  <c r="P8" i="3" s="1"/>
  <c r="P7" i="3" s="1"/>
  <c r="P6" i="3" s="1"/>
  <c r="G2" i="3" s="1"/>
  <c r="N10" i="8"/>
  <c r="O10" i="8" s="1"/>
  <c r="N13" i="8"/>
  <c r="O13" i="8" s="1"/>
  <c r="N9" i="8"/>
  <c r="O9" i="8" s="1"/>
  <c r="N12" i="7"/>
  <c r="O12" i="7" s="1"/>
  <c r="N11" i="7"/>
  <c r="O11" i="7" s="1"/>
  <c r="N12" i="6"/>
  <c r="O12" i="6" s="1"/>
  <c r="N14" i="6"/>
  <c r="O14" i="6" s="1"/>
  <c r="P14" i="6" s="1"/>
  <c r="P13" i="6" s="1"/>
  <c r="P12" i="6" s="1"/>
  <c r="P11" i="6" s="1"/>
  <c r="P10" i="6" s="1"/>
  <c r="P9" i="6" s="1"/>
  <c r="P8" i="6" s="1"/>
  <c r="P7" i="6" s="1"/>
  <c r="L11" i="4"/>
  <c r="N11" i="4" s="1"/>
  <c r="O11" i="4" s="1"/>
  <c r="M13" i="4"/>
  <c r="N13" i="4" s="1"/>
  <c r="O13" i="4" s="1"/>
  <c r="L6" i="4"/>
  <c r="L7" i="4"/>
  <c r="N7" i="4" s="1"/>
  <c r="O7" i="4" s="1"/>
  <c r="M9" i="4"/>
  <c r="N9" i="4" s="1"/>
  <c r="O9" i="4" s="1"/>
  <c r="L9" i="4"/>
  <c r="M10" i="4"/>
  <c r="N10" i="4" s="1"/>
  <c r="O10" i="4" s="1"/>
  <c r="L14" i="4"/>
  <c r="M14" i="4"/>
  <c r="N14" i="4" s="1"/>
  <c r="O14" i="4" s="1"/>
  <c r="P14" i="4" s="1"/>
  <c r="P13" i="4" s="1"/>
  <c r="P12" i="4" s="1"/>
  <c r="P11" i="4" s="1"/>
  <c r="P10" i="4" s="1"/>
  <c r="P9" i="4" s="1"/>
  <c r="P8" i="4" s="1"/>
  <c r="P7" i="4" s="1"/>
  <c r="L8" i="4"/>
  <c r="N8" i="4" s="1"/>
  <c r="O8" i="4" s="1"/>
  <c r="P6" i="7"/>
  <c r="G2" i="7" s="1"/>
  <c r="C16" i="9" s="1"/>
  <c r="N6" i="8"/>
  <c r="O6" i="8" s="1"/>
  <c r="P6" i="8"/>
  <c r="G2" i="8" s="1"/>
  <c r="C17" i="9" s="1"/>
  <c r="M6" i="5"/>
  <c r="L6" i="5"/>
  <c r="L6" i="2"/>
  <c r="M6" i="2"/>
  <c r="I9" i="6"/>
  <c r="N6" i="4"/>
  <c r="O6" i="4" s="1"/>
  <c r="C12" i="9" l="1"/>
  <c r="N6" i="2"/>
  <c r="O6" i="2" s="1"/>
  <c r="N6" i="5"/>
  <c r="O6" i="5" s="1"/>
  <c r="I10" i="6"/>
  <c r="P6" i="4"/>
  <c r="G2" i="4" s="1"/>
  <c r="C13" i="9" s="1"/>
  <c r="L6" i="6" l="1"/>
  <c r="M6" i="6"/>
  <c r="P6" i="2"/>
  <c r="G2" i="2" s="1"/>
  <c r="P6" i="5"/>
  <c r="G2" i="5" s="1"/>
  <c r="C14" i="9" s="1"/>
  <c r="C11" i="9" l="1"/>
  <c r="N6" i="6"/>
  <c r="O6" i="6" s="1"/>
  <c r="P6" i="6"/>
  <c r="G2" i="6" s="1"/>
  <c r="C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CTWiT</author>
  </authors>
  <commentList>
    <comment ref="D4" authorId="0" shapeId="0" xr:uid="{80E26053-9411-45CE-AAF7-86D37244AF2A}">
      <text>
        <r>
          <rPr>
            <b/>
            <sz val="12"/>
            <color indexed="81"/>
            <rFont val="Tahoma"/>
            <family val="2"/>
            <charset val="238"/>
          </rPr>
          <t>Enter the team name</t>
        </r>
      </text>
    </comment>
    <comment ref="D5" authorId="0" shapeId="0" xr:uid="{C30EE0CD-01B8-4EA8-960B-CF01D42A5769}">
      <text>
        <r>
          <rPr>
            <b/>
            <sz val="12"/>
            <color indexed="81"/>
            <rFont val="Tahoma"/>
            <family val="2"/>
            <charset val="238"/>
          </rPr>
          <t>Insert evaluation date</t>
        </r>
      </text>
    </comment>
    <comment ref="D10" authorId="0" shapeId="0" xr:uid="{B13C99A3-AC2A-4E25-BAD3-2E9DC9B821E3}">
      <text>
        <r>
          <rPr>
            <b/>
            <sz val="12"/>
            <color indexed="81"/>
            <rFont val="Tahoma"/>
            <family val="2"/>
            <charset val="238"/>
          </rPr>
          <t>Enter the IRL level at the beginning of the program.</t>
        </r>
        <r>
          <rPr>
            <sz val="12"/>
            <color indexed="81"/>
            <rFont val="Tahoma"/>
            <family val="2"/>
            <charset val="238"/>
          </rPr>
          <t xml:space="preserve">
</t>
        </r>
      </text>
    </comment>
    <comment ref="E10" authorId="0" shapeId="0" xr:uid="{14E1C6A3-48F4-464F-A92E-0EC65AA44D0A}">
      <text>
        <r>
          <rPr>
            <b/>
            <sz val="12"/>
            <color indexed="81"/>
            <rFont val="Tahoma"/>
            <family val="2"/>
            <charset val="238"/>
          </rPr>
          <t>Enter the IRL level the team wants to achieve at the end of the program.</t>
        </r>
      </text>
    </comment>
    <comment ref="F10" authorId="0" shapeId="0" xr:uid="{FC010AC6-EA59-49E7-9873-3626D1B4A8EC}">
      <text>
        <r>
          <rPr>
            <b/>
            <sz val="12"/>
            <color indexed="81"/>
            <rFont val="Tahoma"/>
            <family val="2"/>
            <charset val="238"/>
          </rPr>
          <t>Specify the time range provided for the IRL upgrade</t>
        </r>
      </text>
    </comment>
    <comment ref="G10" authorId="0" shapeId="0" xr:uid="{54530C98-5A0A-4B84-89D9-94D57B556F29}">
      <text>
        <r>
          <rPr>
            <b/>
            <sz val="12"/>
            <color indexed="81"/>
            <rFont val="Tahoma"/>
            <family val="2"/>
            <charset val="238"/>
          </rPr>
          <t>Auxiliary comments on the levels</t>
        </r>
      </text>
    </comment>
    <comment ref="B19" authorId="0" shapeId="0" xr:uid="{7D93D84C-CAAD-492D-9F92-B8D97CA689D5}">
      <text>
        <r>
          <rPr>
            <b/>
            <sz val="12"/>
            <color indexed="81"/>
            <rFont val="Tahoma"/>
            <family val="2"/>
            <charset val="238"/>
          </rPr>
          <t>The evaluator's ongoing notes and summary</t>
        </r>
      </text>
    </comment>
  </commentList>
</comments>
</file>

<file path=xl/sharedStrings.xml><?xml version="1.0" encoding="utf-8"?>
<sst xmlns="http://schemas.openxmlformats.org/spreadsheetml/2006/main" count="981" uniqueCount="641">
  <si>
    <t>+</t>
  </si>
  <si>
    <t>©KTH Innovation - licensed under Creative Commons-license: CC BY-NC-SA 4.0 - kthinnovationreadinesslevel.com - KTH Innovation Readiness Level™</t>
  </si>
  <si>
    <t>x</t>
  </si>
  <si>
    <t>version 2.0 - 2022-03-16</t>
  </si>
  <si>
    <t>X</t>
  </si>
  <si>
    <r>
      <t>The KTH Innovation Readiness Level</t>
    </r>
    <r>
      <rPr>
        <vertAlign val="superscript"/>
        <sz val="18"/>
        <color theme="1"/>
        <rFont val="Calibri"/>
        <family val="2"/>
        <scheme val="minor"/>
      </rPr>
      <t>(TM)</t>
    </r>
    <r>
      <rPr>
        <b/>
        <sz val="18"/>
        <color theme="1"/>
        <rFont val="Calibri"/>
        <family val="2"/>
        <scheme val="minor"/>
      </rPr>
      <t xml:space="preserve"> Dashboard</t>
    </r>
  </si>
  <si>
    <t>Purpose</t>
  </si>
  <si>
    <t>Cel</t>
  </si>
  <si>
    <t xml:space="preserve">The KTH Innovation Readiness Level Dashboard is a tool to facilitate the use of the KTH Innovation Readiness Level model for assessment of current development status and planning of suitable next steps in innovation projects and new business ventures. </t>
  </si>
  <si>
    <t xml:space="preserve">KTH Innovation Readiness Level Dashboard to narzędzie ułatwiające wykorzystanie modelu KTH Innovation Readiness Level do oceny aktualnego stanu rozwoju i planowania odpowiednich kolejnych kroków w projektach innowacyjnych i nowych przedsięwzięciach biznesowych. </t>
  </si>
  <si>
    <t>How to use the tool</t>
  </si>
  <si>
    <t>Jak korzystać z narzędzia</t>
  </si>
  <si>
    <r>
      <t xml:space="preserve">1. Familiarize yourself with the Innovation Readiness Level (IRL) methodology on the authors' website: </t>
    </r>
    <r>
      <rPr>
        <u/>
        <sz val="11"/>
        <color rgb="FF0070C0"/>
        <rFont val="Calibri"/>
        <family val="2"/>
        <charset val="238"/>
        <scheme val="minor"/>
      </rPr>
      <t>https://kthinnovationreadinesslevel.com</t>
    </r>
  </si>
  <si>
    <r>
      <t xml:space="preserve">1. Zapoznaj się z metodologią Innovation Readiness Level (IRL) na stronie internetowej jej autorów: </t>
    </r>
    <r>
      <rPr>
        <u/>
        <sz val="11"/>
        <color rgb="FF0070C0"/>
        <rFont val="Calibri"/>
        <family val="2"/>
        <charset val="238"/>
        <scheme val="minor"/>
      </rPr>
      <t>https://kthinnovationreadinesslevel.com</t>
    </r>
  </si>
  <si>
    <r>
      <t xml:space="preserve">2. Complete all the sheets of IRL assessment, from </t>
    </r>
    <r>
      <rPr>
        <b/>
        <sz val="11"/>
        <color theme="1"/>
        <rFont val="Calibri"/>
        <family val="2"/>
        <charset val="238"/>
        <scheme val="minor"/>
      </rPr>
      <t>1. CRL</t>
    </r>
    <r>
      <rPr>
        <sz val="11"/>
        <color theme="1"/>
        <rFont val="Calibri"/>
        <family val="2"/>
        <scheme val="minor"/>
      </rPr>
      <t xml:space="preserve"> to </t>
    </r>
    <r>
      <rPr>
        <b/>
        <sz val="11"/>
        <color theme="1"/>
        <rFont val="Calibri"/>
        <family val="2"/>
        <charset val="238"/>
        <scheme val="minor"/>
      </rPr>
      <t>7. SRL</t>
    </r>
    <r>
      <rPr>
        <sz val="11"/>
        <color theme="1"/>
        <rFont val="Calibri"/>
        <family val="2"/>
        <scheme val="minor"/>
      </rPr>
      <t>:</t>
    </r>
  </si>
  <si>
    <r>
      <t xml:space="preserve">2. Wypełnij wszystkie arkusze oceny IRL, od </t>
    </r>
    <r>
      <rPr>
        <b/>
        <sz val="11"/>
        <color theme="1"/>
        <rFont val="Calibri"/>
        <family val="2"/>
        <charset val="238"/>
        <scheme val="minor"/>
      </rPr>
      <t>1. CRL</t>
    </r>
    <r>
      <rPr>
        <sz val="11"/>
        <color theme="1"/>
        <rFont val="Calibri"/>
        <family val="2"/>
        <scheme val="minor"/>
      </rPr>
      <t xml:space="preserve"> do </t>
    </r>
    <r>
      <rPr>
        <b/>
        <sz val="11"/>
        <color theme="1"/>
        <rFont val="Calibri"/>
        <family val="2"/>
        <charset val="238"/>
        <scheme val="minor"/>
      </rPr>
      <t>7. SRL</t>
    </r>
    <r>
      <rPr>
        <sz val="11"/>
        <color theme="1"/>
        <rFont val="Calibri"/>
        <family val="2"/>
        <scheme val="minor"/>
      </rPr>
      <t>:</t>
    </r>
  </si>
  <si>
    <r>
      <rPr>
        <sz val="11"/>
        <color theme="1"/>
        <rFont val="Symbol"/>
        <family val="1"/>
        <charset val="2"/>
      </rPr>
      <t>·</t>
    </r>
    <r>
      <rPr>
        <sz val="11"/>
        <color theme="1"/>
        <rFont val="Calibri"/>
        <family val="2"/>
        <charset val="238"/>
        <scheme val="minor"/>
      </rPr>
      <t xml:space="preserve">  In each subsequent IRL assessment sheet, position yourself in the column </t>
    </r>
    <r>
      <rPr>
        <b/>
        <sz val="11"/>
        <color theme="1"/>
        <rFont val="Calibri"/>
        <family val="2"/>
        <charset val="238"/>
        <scheme val="minor"/>
      </rPr>
      <t>G</t>
    </r>
    <r>
      <rPr>
        <sz val="11"/>
        <color theme="1"/>
        <rFont val="Calibri"/>
        <family val="2"/>
        <charset val="238"/>
        <scheme val="minor"/>
      </rPr>
      <t xml:space="preserve"> and in the row corresponding to </t>
    </r>
    <r>
      <rPr>
        <b/>
        <sz val="11"/>
        <color theme="1"/>
        <rFont val="Calibri"/>
        <family val="2"/>
        <charset val="238"/>
        <scheme val="minor"/>
      </rPr>
      <t>Level 1</t>
    </r>
    <r>
      <rPr>
        <sz val="11"/>
        <color theme="1"/>
        <rFont val="Calibri"/>
        <family val="2"/>
        <charset val="238"/>
        <scheme val="minor"/>
      </rPr>
      <t xml:space="preserve"> and the characteristic </t>
    </r>
    <r>
      <rPr>
        <b/>
        <sz val="11"/>
        <color theme="1"/>
        <rFont val="Calibri"/>
        <family val="2"/>
        <charset val="238"/>
        <scheme val="minor"/>
      </rPr>
      <t>(a)</t>
    </r>
    <r>
      <rPr>
        <sz val="11"/>
        <color theme="1"/>
        <rFont val="Calibri"/>
        <family val="2"/>
        <charset val="238"/>
        <scheme val="minor"/>
      </rPr>
      <t>.</t>
    </r>
  </si>
  <si>
    <r>
      <rPr>
        <sz val="11"/>
        <color theme="1"/>
        <rFont val="Symbol"/>
        <family val="1"/>
        <charset val="2"/>
      </rPr>
      <t xml:space="preserve">· </t>
    </r>
    <r>
      <rPr>
        <sz val="11"/>
        <color theme="1"/>
        <rFont val="Calibri"/>
        <family val="2"/>
        <charset val="238"/>
        <scheme val="minor"/>
      </rPr>
      <t xml:space="preserve"> W każdym kolejnym arkuszu oceny IRL ustaw się w kolumnie G i w wierszu odpowiadającym </t>
    </r>
    <r>
      <rPr>
        <b/>
        <sz val="11"/>
        <color theme="1"/>
        <rFont val="Calibri"/>
        <family val="2"/>
        <charset val="238"/>
        <scheme val="minor"/>
      </rPr>
      <t>Poziomowi 1</t>
    </r>
    <r>
      <rPr>
        <sz val="11"/>
        <color theme="1"/>
        <rFont val="Calibri"/>
        <family val="2"/>
        <charset val="238"/>
        <scheme val="minor"/>
      </rPr>
      <t xml:space="preserve"> i charakterystyce </t>
    </r>
    <r>
      <rPr>
        <b/>
        <sz val="11"/>
        <color theme="1"/>
        <rFont val="Calibri"/>
        <family val="2"/>
        <charset val="238"/>
        <scheme val="minor"/>
      </rPr>
      <t>(a)</t>
    </r>
    <r>
      <rPr>
        <sz val="11"/>
        <color theme="1"/>
        <rFont val="Calibri"/>
        <family val="2"/>
        <charset val="238"/>
        <scheme val="minor"/>
      </rPr>
      <t>.</t>
    </r>
  </si>
  <si>
    <r>
      <rPr>
        <sz val="11"/>
        <color theme="1"/>
        <rFont val="Symbol"/>
        <family val="1"/>
        <charset val="2"/>
      </rPr>
      <t xml:space="preserve">·  </t>
    </r>
    <r>
      <rPr>
        <sz val="11"/>
        <color theme="1"/>
        <rFont val="Calibri"/>
        <family val="2"/>
        <charset val="238"/>
        <scheme val="minor"/>
      </rPr>
      <t xml:space="preserve">Start filling the column </t>
    </r>
    <r>
      <rPr>
        <b/>
        <sz val="11"/>
        <color theme="1"/>
        <rFont val="Calibri"/>
        <family val="2"/>
        <charset val="238"/>
        <scheme val="minor"/>
      </rPr>
      <t>G</t>
    </r>
    <r>
      <rPr>
        <sz val="11"/>
        <color theme="1"/>
        <rFont val="Calibri"/>
        <family val="2"/>
        <charset val="238"/>
        <scheme val="minor"/>
      </rPr>
      <t>, moving upwards:</t>
    </r>
  </si>
  <si>
    <r>
      <rPr>
        <sz val="11"/>
        <color theme="1"/>
        <rFont val="Symbol"/>
        <family val="1"/>
        <charset val="2"/>
      </rPr>
      <t xml:space="preserve">· </t>
    </r>
    <r>
      <rPr>
        <sz val="11"/>
        <color theme="1"/>
        <rFont val="Calibri"/>
        <family val="2"/>
        <charset val="238"/>
        <scheme val="minor"/>
      </rPr>
      <t xml:space="preserve"> Rozpocznij wypełnianie kolumny </t>
    </r>
    <r>
      <rPr>
        <b/>
        <sz val="11"/>
        <color theme="1"/>
        <rFont val="Calibri"/>
        <family val="2"/>
        <charset val="238"/>
        <scheme val="minor"/>
      </rPr>
      <t>G</t>
    </r>
    <r>
      <rPr>
        <sz val="11"/>
        <color theme="1"/>
        <rFont val="Calibri"/>
        <family val="2"/>
        <charset val="238"/>
        <scheme val="minor"/>
      </rPr>
      <t>, poruszając się w górę:</t>
    </r>
  </si>
  <si>
    <r>
      <rPr>
        <sz val="11"/>
        <color theme="1"/>
        <rFont val="Symbol"/>
        <family val="1"/>
        <charset val="2"/>
      </rPr>
      <t>×</t>
    </r>
    <r>
      <rPr>
        <sz val="11"/>
        <color theme="1"/>
        <rFont val="Calibri"/>
        <family val="2"/>
        <charset val="238"/>
        <scheme val="minor"/>
      </rPr>
      <t xml:space="preserve">  Place an '</t>
    </r>
    <r>
      <rPr>
        <b/>
        <sz val="14"/>
        <color rgb="FF0070C0"/>
        <rFont val="Calibri"/>
        <family val="2"/>
        <charset val="238"/>
        <scheme val="minor"/>
      </rPr>
      <t>+</t>
    </r>
    <r>
      <rPr>
        <sz val="11"/>
        <color theme="1"/>
        <rFont val="Calibri"/>
        <family val="2"/>
        <charset val="238"/>
        <scheme val="minor"/>
      </rPr>
      <t xml:space="preserve">' where the characteristic described in the column </t>
    </r>
    <r>
      <rPr>
        <b/>
        <sz val="11"/>
        <color theme="1"/>
        <rFont val="Calibri"/>
        <family val="2"/>
        <charset val="238"/>
        <scheme val="minor"/>
      </rPr>
      <t>E</t>
    </r>
    <r>
      <rPr>
        <sz val="11"/>
        <color theme="1"/>
        <rFont val="Calibri"/>
        <family val="2"/>
        <charset val="238"/>
        <scheme val="minor"/>
      </rPr>
      <t xml:space="preserve"> has been achieved by your team.</t>
    </r>
  </si>
  <si>
    <r>
      <rPr>
        <sz val="11"/>
        <color theme="1"/>
        <rFont val="Symbol"/>
        <family val="1"/>
        <charset val="2"/>
      </rPr>
      <t>×</t>
    </r>
    <r>
      <rPr>
        <sz val="11"/>
        <color theme="1"/>
        <rFont val="Calibri"/>
        <family val="2"/>
        <charset val="238"/>
        <scheme val="minor"/>
      </rPr>
      <t xml:space="preserve">  umieść znak '</t>
    </r>
    <r>
      <rPr>
        <b/>
        <sz val="14"/>
        <color rgb="FF0070C0"/>
        <rFont val="Calibri"/>
        <family val="2"/>
        <charset val="238"/>
        <scheme val="minor"/>
      </rPr>
      <t>+</t>
    </r>
    <r>
      <rPr>
        <sz val="11"/>
        <color theme="1"/>
        <rFont val="Calibri"/>
        <family val="2"/>
        <charset val="238"/>
        <scheme val="minor"/>
      </rPr>
      <t>' w miejscu, w którym cecha opisana w kolumnie E została osiągnięta przez zespół.</t>
    </r>
  </si>
  <si>
    <r>
      <rPr>
        <sz val="11"/>
        <color theme="1"/>
        <rFont val="Symbol"/>
        <family val="1"/>
        <charset val="2"/>
      </rPr>
      <t>×</t>
    </r>
    <r>
      <rPr>
        <sz val="11"/>
        <color theme="1"/>
        <rFont val="Calibri"/>
        <family val="2"/>
        <scheme val="minor"/>
      </rPr>
      <t xml:space="preserve">  Leave the cell empty if the described characteristic has not been achieved by your team yet.</t>
    </r>
  </si>
  <si>
    <r>
      <rPr>
        <sz val="11"/>
        <color theme="1"/>
        <rFont val="Symbol"/>
        <family val="1"/>
        <charset val="2"/>
      </rPr>
      <t>×</t>
    </r>
    <r>
      <rPr>
        <sz val="11"/>
        <color theme="1"/>
        <rFont val="Calibri"/>
        <family val="2"/>
        <scheme val="minor"/>
      </rPr>
      <t xml:space="preserve">  pozostaw komórkę pustą, jeśli opisana cecha nie została jeszcze osiągnięta przez zespół.</t>
    </r>
  </si>
  <si>
    <r>
      <rPr>
        <sz val="11"/>
        <color theme="1"/>
        <rFont val="Symbol"/>
        <family val="1"/>
        <charset val="2"/>
      </rPr>
      <t>×</t>
    </r>
    <r>
      <rPr>
        <sz val="11"/>
        <color theme="1"/>
        <rFont val="Calibri"/>
        <family val="2"/>
        <charset val="238"/>
        <scheme val="minor"/>
      </rPr>
      <t xml:space="preserve">  Place the letter '</t>
    </r>
    <r>
      <rPr>
        <b/>
        <sz val="14"/>
        <color rgb="FF0070C0"/>
        <rFont val="Calibri"/>
        <family val="2"/>
        <charset val="238"/>
        <scheme val="minor"/>
      </rPr>
      <t>x</t>
    </r>
    <r>
      <rPr>
        <sz val="11"/>
        <color theme="1"/>
        <rFont val="Calibri"/>
        <family val="2"/>
        <charset val="238"/>
        <scheme val="minor"/>
      </rPr>
      <t>' where the described characteristic is not applicable to your team (e.g., your idea is not subject to patenting, so not all characteristics of the IPRL dimension will be applicable in your case).</t>
    </r>
  </si>
  <si>
    <r>
      <rPr>
        <sz val="11"/>
        <color theme="1"/>
        <rFont val="Symbol"/>
        <family val="1"/>
        <charset val="2"/>
      </rPr>
      <t>×</t>
    </r>
    <r>
      <rPr>
        <sz val="11"/>
        <color theme="1"/>
        <rFont val="Calibri"/>
        <family val="2"/>
        <charset val="238"/>
        <scheme val="minor"/>
      </rPr>
      <t xml:space="preserve">  umieść literę '</t>
    </r>
    <r>
      <rPr>
        <b/>
        <sz val="14"/>
        <color rgb="FF0070C0"/>
        <rFont val="Calibri"/>
        <family val="2"/>
        <charset val="238"/>
        <scheme val="minor"/>
      </rPr>
      <t>x</t>
    </r>
    <r>
      <rPr>
        <sz val="11"/>
        <color theme="1"/>
        <rFont val="Calibri"/>
        <family val="2"/>
        <charset val="238"/>
        <scheme val="minor"/>
      </rPr>
      <t>' w miejscu, w którym opisana cecha nie ma zastosowania do zespołu (np. pomysł nie podlega opatentowaniu, więc nie wszystkie cechy wymiaru IPRL będą miały zastosowanie w tym przypadku).</t>
    </r>
  </si>
  <si>
    <t>3. Save the sheet on the disk with a unique name, for example, using the assessment date in the name.</t>
  </si>
  <si>
    <t>3. Zapisz arkusz na dysku z unikalną nazwą, na przykład używając daty oceny w nazwie.</t>
  </si>
  <si>
    <t>4. Perform periodic assessments. By comparing the new IRL sheets with the previous ones, you will gain insight into the dimensions in which you are making progress and those that require more attention from the team.</t>
  </si>
  <si>
    <t>4. Przeprowadzaj okresowe oceny. Porównując nowe arkusze IRL z poprzednimi, uzyskasz wgląd w wymiary, w których robisz postępy i te, które wymagają większej uwagi ze strony zespołu.</t>
  </si>
  <si>
    <t>©KTH Innovation - licensed under Creative Commons-license: CC BY-NC-SA 4.0 - kthinnovationreadinesslevel.com - KTH Innovation Readiness Level™ - version 2.0 - 2022-03-16 - Gdańsk Tech version 1.0PL</t>
  </si>
  <si>
    <t>CRL - Customer Readiness Level</t>
  </si>
  <si>
    <t>Levels -&gt; characteristics</t>
  </si>
  <si>
    <t>Characteristic reached?</t>
  </si>
  <si>
    <t>Level number</t>
  </si>
  <si>
    <t>How many characteristics within the level?</t>
  </si>
  <si>
    <t>How many characteristics reached within the level?</t>
  </si>
  <si>
    <t>All characteristics reached within the level?</t>
  </si>
  <si>
    <t>Levels reached</t>
  </si>
  <si>
    <t>Lowest level fully reached</t>
  </si>
  <si>
    <t>Legend</t>
  </si>
  <si>
    <t>The characteristic is reached</t>
  </si>
  <si>
    <t>The characteristic is NOT reached</t>
  </si>
  <si>
    <t>The characteristis is not applicable for our startup</t>
  </si>
  <si>
    <t>Level</t>
  </si>
  <si>
    <t>Level description</t>
  </si>
  <si>
    <t>Opis poziomu - tłumaczenie</t>
  </si>
  <si>
    <t>Level characteristics</t>
  </si>
  <si>
    <t>Charakterystyka poziomu - tłumaczenie</t>
  </si>
  <si>
    <r>
      <t xml:space="preserve">Reached
</t>
    </r>
    <r>
      <rPr>
        <i/>
        <sz val="10"/>
        <color theme="1"/>
        <rFont val="Calibri"/>
        <family val="2"/>
        <charset val="238"/>
        <scheme val="minor"/>
      </rPr>
      <t>Osiągnięto</t>
    </r>
  </si>
  <si>
    <t>c</t>
  </si>
  <si>
    <t>Widespread sales that scale. 
Large number of active users with substantial growth.</t>
  </si>
  <si>
    <t>Rosnąca sprzedaż na dużą skalę. Duża liczba aktywnych użytkowników ze znacznym wzrostem.</t>
  </si>
  <si>
    <t>Widespread product deployment, sales to several customers in a repeatable and scalable way (including through partners when relevant)</t>
  </si>
  <si>
    <t>Powszechne wdrażanie produktów, sprzedaż do kilku/kilkunastu klientów w powtarzalny i skalowalny sposób (w tym za pośrednictwem partnerów w stosownych przypadkach).</t>
  </si>
  <si>
    <t>b</t>
  </si>
  <si>
    <t>Large and substantially growing number of active users (significant customer traction)</t>
  </si>
  <si>
    <t>Duża i znacząco rosnąca liczba aktywnych użytkowników (znacząca trakcja klientów).</t>
  </si>
  <si>
    <t>a</t>
  </si>
  <si>
    <t>Company focuses on business development, customer acquisition, growth of sales, efforts to build user/customer demand, etc.</t>
  </si>
  <si>
    <t>Firma koncentruje się na rozwoju biznesu, pozyskiwaniu klientów, wzroście sprzedaży, wysiłkach przeznaczonych na budowania popytu wśród użytkowników/klientów itp.</t>
  </si>
  <si>
    <t>d</t>
  </si>
  <si>
    <t>First commercial sales and implemented sales process. 
Substantial number of active users.</t>
  </si>
  <si>
    <t>Pierwsze komercyjne sprzedaże i wdrożony proces sprzedaży. Znaczna liczba aktywnych użytkowników.</t>
  </si>
  <si>
    <t>Market ready product/service sold to customers at/near target market price</t>
  </si>
  <si>
    <t>Gotowy rynkowo produkt/usługa  sprzedawany klientom w cenie zbliżonej lub równej docelowej ceny rynkowej.</t>
  </si>
  <si>
    <t>Substantial number of active users of market ready product/service (initial customer traction)</t>
  </si>
  <si>
    <t>Znaczna liczba aktywnych użytkowników produktu/usługi gotowej do wprowadzenia na rynek (mamy klientów płacących/kupujących, liczba klientów rośnie z czasem, istnieje popyt na produkt i zyskujemy udział w rynku).</t>
  </si>
  <si>
    <t xml:space="preserve">Sales/user acquisition process implemented with dedicated people and support systems (CRM system, etc.) </t>
  </si>
  <si>
    <t>Proces sprzedaży/pozyskiwania użytkowników realizowany przez przydzielone osoby i z użyciem systemów wsparcia (system CRM, itd.).</t>
  </si>
  <si>
    <t>Agreements in place with first partners to reach customers (when relevant)</t>
  </si>
  <si>
    <t>Umowy zawarte z pierwszymi partnerami w celu dotarcia do klientów  (jeśli ma zastosowanie).</t>
  </si>
  <si>
    <t>Customers in extended testing or first test sales.
Small number of active users.</t>
  </si>
  <si>
    <t>Rozszerzone testy z udziałem klientów lub pierwsze próby sprzedaży. Mała liczba aktywnych użytkowników.</t>
  </si>
  <si>
    <t xml:space="preserve">Customer agreements in place - first sales/test sales of early versions of product/service or customers/users engaged in product/service qualifications or extended testing </t>
  </si>
  <si>
    <t>Zawarte umowy z klientami - pierwsze sprzedaże/sprzedaże pilotażowe wczesnych wersji produktu/usługi lub klienci/użytkownicy zaangażowani w ocenę produktu/usługi lub rozszerzone testy.</t>
  </si>
  <si>
    <t>Small number of active users of early versions of product/service</t>
  </si>
  <si>
    <t>Mała liczba aktywnych użytkowników wczesnych wersji produktu/usługi.</t>
  </si>
  <si>
    <t xml:space="preserve">Discussions initiated with partners to reach customers/users (when relevant) </t>
  </si>
  <si>
    <t>Zainicjowane rozmowy z partnerami celem dotarcia do klientów/użytkowników (jeśli ma zastosowanie).</t>
  </si>
  <si>
    <t>Benefits confirmed by first customer testing.</t>
  </si>
  <si>
    <t>Korzyści potwierdzone pierwszymi testami klientów.</t>
  </si>
  <si>
    <t>Testing of product/service by customers/users has confirmed the customer value and benefits</t>
  </si>
  <si>
    <t>Testowanie produktu/usługi przez klientów/użytkowników którzy potwierdzili wartość i korzyści.</t>
  </si>
  <si>
    <t>Updated sales pitch and value proposition based on customer/user feedback</t>
  </si>
  <si>
    <t>Zaktualizowana prezentacja sprzedażowa i propozycja wartości w oparciu o informacje zwrotne  klientów/użytkowników.</t>
  </si>
  <si>
    <t>Defined first sales/user acquisition process and initiated structured sales activities</t>
  </si>
  <si>
    <t>Zdefiniowanie procesu pierwszej sprzedaży/pozyskania użytkowników i zainicjowanie ustrukturyzowanych działań sprzedażowych.</t>
  </si>
  <si>
    <t>Identified possible partners or key stakeholders relevant to reach customers/users</t>
  </si>
  <si>
    <t>Zidentyfikowanie potencjalnych partnerów lub kluczowych interesariuszy/graczy rynkowych istotnych dla dotarcia do klientów/użytkowników.</t>
  </si>
  <si>
    <t>Established interest and relations with customers.</t>
  </si>
  <si>
    <t>Nawiązano kontakty i relacje z klientami.</t>
  </si>
  <si>
    <t>Customers/users have expressed interest for the product/service and confirmed that it can solve customers’ problems/needs (i.e. initial problem-solution fit)</t>
  </si>
  <si>
    <t>Klienci/użytkownicy wyrazili zainteresowanie produktem/usługą i potwierdzili, że produkt/usługa może rozwiązać problem/odpowiedzieć na potrzeby klientów (tj. wstępne dopasowanie rozwiązania do problemu).</t>
  </si>
  <si>
    <t>Established relationships with potential target customers/users providing input</t>
  </si>
  <si>
    <t>Nawiązane relacje z potencjalnymi docelowymi klientami/użytkownikami dostarczającymi dane wejściowe.</t>
  </si>
  <si>
    <t>Decided which target customers/segments to focus on first</t>
  </si>
  <si>
    <t>Podjęcie/podejmowanie decyzji na których docelowych klientach/segmentach skupić się w pierwszej kolejności.</t>
  </si>
  <si>
    <t>Defined first sales pitch and value proposition adapted to target customer/segment</t>
  </si>
  <si>
    <t>Opracowanie pierwszej prezentacji sprzedażowej i propozycji wartości dostosowanych do docelowego klienta/segmentu.</t>
  </si>
  <si>
    <t>Confirmed problem/needs from several customers or users.</t>
  </si>
  <si>
    <t>Potwierdzony problem/potrzeby od kilku klientów lub użytkowników.</t>
  </si>
  <si>
    <t>The problem/need and its importance is confirmed from multiple customers or users. Numbers are typically limited but depend on B2B/B2C and market structure (e.g. 5-10 in B2B, if market is concentrated 2-5 market leading customers, in B2C higher e.g. 10-20)</t>
  </si>
  <si>
    <t>Problem/potrzeba i jego znaczenie jest potwierdzane przez wielu klientów lub użytkowników. Ograniczona liczba danych zależąca od kanału dystrybucji B2B/B2C i struktury rynku (np. 5-10 w B2B, jeśli rynek jest skoncentrowany 2-5 wiodących klientów na rynku, w B2C wyższych, np. 10-20).</t>
  </si>
  <si>
    <t xml:space="preserve">Customer segmentation with initial basic customer profiles in place </t>
  </si>
  <si>
    <t>Dokonano segmentacji klientów ustalając ich wstępne profile.</t>
  </si>
  <si>
    <t>IIdentified who the user, paying customer, and decision maker is</t>
  </si>
  <si>
    <t>Zidentyfikowano, kto jest użytkownikiem, płacącym klientem/kupującym i decydentem.</t>
  </si>
  <si>
    <t>A product/service hypothesis with clear positioning against customer alternatives is defined based on customer/user feedback</t>
  </si>
  <si>
    <t>Zdefiniowano hipotezę dotyczącą  produktu/usługi z jasnym odniesieniem w stosunku do alternatyw dostępnych dla klientów na postawie opinii klienta/użytkownika.</t>
  </si>
  <si>
    <t>First market feedback established.</t>
  </si>
  <si>
    <t>Pierwsze informacje zwrotne z rynku.</t>
  </si>
  <si>
    <t>Received feedback from primary market research, i.e. direct contacts with e.g. a few possible users/customers or persons with industry/market knowledge (experts)</t>
  </si>
  <si>
    <t>Otrzymanie informacji zwrotnej z badań rynku pierwotnego, tj. z bezpośrednich kontaktów np. z kilkoma potencjalnymi użytkownikami/klientami lub osobami znającymi branżę/rynek (ekspertami).</t>
  </si>
  <si>
    <t xml:space="preserve">A more developed understanding of possible customers and possible customer segments </t>
  </si>
  <si>
    <t xml:space="preserve">
Głębsze zrozumienie potencjalnych klientów i możliwych segmentów klientów.</t>
  </si>
  <si>
    <t>The problem/need hypothesis is clear and updated after customer/user/expert feedback</t>
  </si>
  <si>
    <t>Hipoteza problemu/potrzeby jest jasna i aktualizowana po otrzymaniu opinii klienta/użytkownika/eksperta.</t>
  </si>
  <si>
    <t>Identified specific needs in market.</t>
  </si>
  <si>
    <t>Zidentyfikowane konkretne potrzeby rynkowe.</t>
  </si>
  <si>
    <t>Some market research is performed, typically derived from secondary sources</t>
  </si>
  <si>
    <t>Przeprowadzane są pewne badania rynku, zazwyczaj pochodzące ze źródeł wtórnych.</t>
  </si>
  <si>
    <t>Brief familiarity with the market, possible customers and their problems/needs, and alternatives</t>
  </si>
  <si>
    <t>Dobra  znajomość/wiedza o  rynku, potencjalnych klientów i ich problemów/potrzeb oraz alternatyw.</t>
  </si>
  <si>
    <t xml:space="preserve">There is a first reasonably clear description of the problem/need hypothesis </t>
  </si>
  <si>
    <t>Istnieje pierwszy w miarę jasny opis hipotezy problemu/potrzeby.</t>
  </si>
  <si>
    <t>Hypothesis of possible needs in the market.</t>
  </si>
  <si>
    <t>Hipotezy dotyczące potencjalnych potrzeb rynkowych.</t>
  </si>
  <si>
    <t>Thinking (yourself) that a possible need/problem or opportunity might exist in a market</t>
  </si>
  <si>
    <t>Myślenie (sobie), że potencjalna potrzeba/problem lub szansa może istnieć na rynku.</t>
  </si>
  <si>
    <t>No clear hypotheses on who customers are, what problems exist, etc. If hypotheses exist they are unclear, speculative, and there is no proof or analysis to support assumptions</t>
  </si>
  <si>
    <t>Myślenie (przez siebie), że potencjalna potrzeba/problem lub szansa może istnieć na rynku.</t>
  </si>
  <si>
    <t>Limited or non-existing knowledge of the market and customers/users (who they are etc)</t>
  </si>
  <si>
    <t>Ograniczona lub nieistniejąca wiedza na temat rynku i klientów/użytkowników (kim są itp.).</t>
  </si>
  <si>
    <r>
      <t xml:space="preserve">TRL - Technology Readiness Level 
</t>
    </r>
    <r>
      <rPr>
        <sz val="12"/>
        <color theme="1"/>
        <rFont val="Calibri"/>
        <family val="2"/>
        <charset val="238"/>
        <scheme val="minor"/>
      </rPr>
      <t>Technology = Product/service/method/system/technology/solution etc. The “thing”, or tangible realization of the idea, that you want to develop.</t>
    </r>
  </si>
  <si>
    <t>Technology complete and proven in actual operations over time.</t>
  </si>
  <si>
    <t>Technologia kompletna i zademonstrowana w rzeczywistym działaniu przez dłuższy okres czasu.</t>
  </si>
  <si>
    <t xml:space="preserve">Complete technology is scalable and proven to work in actual operations by several users over time </t>
  </si>
  <si>
    <t>Kompletna technologia jest skalowalna i sprawdzona w rzeczywistym działaniu przez kilku użytkowników przez dłuższy okres czasu.</t>
  </si>
  <si>
    <t xml:space="preserve">Continuous development, improvement, optimization of technology and production is ongoing </t>
  </si>
  <si>
    <t>Ciągły rozwój, doskonalenie, optymalizacja technologii i produkcji jest w toku.</t>
  </si>
  <si>
    <t>Technology complete and demonstrated in actual operations</t>
  </si>
  <si>
    <t>Technologia kompletna i zademonstrowana w rzeczywistym działaniu.</t>
  </si>
  <si>
    <t>Complete technology has been proven to work in actual operations by first users</t>
  </si>
  <si>
    <t>Kompletna technologia została sprawdzona w rzeczywistym działaniu przez pierwszych użytkowników.</t>
  </si>
  <si>
    <t>Complete technology: 
- Complete - contains everything the user needs to use it; 
- Functional  - everything works the way it should for the user to solve their problem/need; 
- Compatible - compatible with people, processes, goals, infrastructure, systems, etc. at the user; Producible - possible to produce at a reasonable cost</t>
  </si>
  <si>
    <t>Technologia kompletna: 
- Kompletna - zawiera wszystko, czego użytkownik potrzebuje, aby z niej korzystać; 
- Funkcjonalna - wszystko działa tak, jak powinno, aby użytkownik mógł rozwiązać swój problem/potrzebę; 
- Kompatybilna - kompatybilna z ludźmi, procesami, celami, infrastrukturą, systemami itp. użytkownika;
- Produkowalna - możliwa do wyprodukowania po rozsądnych kosztach.</t>
  </si>
  <si>
    <t>Proven to work = meet all performance requirements/specifications</t>
  </si>
  <si>
    <t>Sprawdzone działanie = spełnienie wszystkich wymagań/specyfikacji dotyczących funkcjonowania.</t>
  </si>
  <si>
    <r>
      <rPr>
        <u/>
        <sz val="11"/>
        <color theme="1"/>
        <rFont val="Calibri"/>
        <family val="2"/>
        <charset val="238"/>
        <scheme val="minor"/>
      </rPr>
      <t>Actual operations</t>
    </r>
    <r>
      <rPr>
        <sz val="11"/>
        <color theme="1"/>
        <rFont val="Calibri"/>
        <family val="2"/>
        <scheme val="minor"/>
      </rPr>
      <t xml:space="preserve"> = implemented by end-users on their own in their day-to-day operations </t>
    </r>
  </si>
  <si>
    <t>Rzeczywiste działanie = działania realizowane samodzielnie przez użytkowników końcowych w ramach ich codziennych działań.</t>
  </si>
  <si>
    <t>Technology prototype demonstration in operational environment</t>
  </si>
  <si>
    <t>Demonstracja prototypu w środowisku operacyjnym.</t>
  </si>
  <si>
    <r>
      <t xml:space="preserve">Prototype near or at the complete technology has been shown to actually work in an </t>
    </r>
    <r>
      <rPr>
        <u/>
        <sz val="11"/>
        <color theme="1"/>
        <rFont val="Calibri"/>
        <family val="2"/>
        <charset val="238"/>
        <scheme val="minor"/>
      </rPr>
      <t>operational environment</t>
    </r>
    <r>
      <rPr>
        <sz val="11"/>
        <color theme="1"/>
        <rFont val="Calibri"/>
        <family val="2"/>
        <scheme val="minor"/>
      </rPr>
      <t>.</t>
    </r>
  </si>
  <si>
    <t>Wykazano, że prototyp, bliski lub zgodny z docelową technologią, faktycznie działa w środowisku operacyjnym.</t>
  </si>
  <si>
    <r>
      <rPr>
        <u/>
        <sz val="11"/>
        <color theme="1"/>
        <rFont val="Calibri"/>
        <family val="2"/>
        <charset val="238"/>
        <scheme val="minor"/>
      </rPr>
      <t>Operational environment</t>
    </r>
    <r>
      <rPr>
        <sz val="11"/>
        <color theme="1"/>
        <rFont val="Calibri"/>
        <family val="2"/>
        <scheme val="minor"/>
      </rPr>
      <t xml:space="preserve"> = environment that addresses all the operational requirements and specifications where the technology will be used by the end-users</t>
    </r>
  </si>
  <si>
    <t>Środowisko operacyjne = środowisko, które uwzględnia wszystkie wymagania operacyjne i specyfikacje, w których technologia będzie wykorzystywana przez użytkowników końcowych.</t>
  </si>
  <si>
    <t>Complete end-user requirements/specifications and/or use cases in place</t>
  </si>
  <si>
    <t>Zaimplementowano wymagania/specyfikacje użytkownika końcowego i/lub przykłady zastosowań.</t>
  </si>
  <si>
    <t>Technology prototype demonstration in relevant environment</t>
  </si>
  <si>
    <t>Demonstracja prototypu w środowisku zbliżonym do operacyjnego.</t>
  </si>
  <si>
    <r>
      <t xml:space="preserve">Representative model or prototype of the technology has been shown to actually work in a </t>
    </r>
    <r>
      <rPr>
        <u/>
        <sz val="11"/>
        <color theme="1"/>
        <rFont val="Calibri"/>
        <family val="2"/>
        <charset val="238"/>
        <scheme val="minor"/>
      </rPr>
      <t>relevant environment</t>
    </r>
    <r>
      <rPr>
        <sz val="11"/>
        <color theme="1"/>
        <rFont val="Calibri"/>
        <family val="2"/>
        <scheme val="minor"/>
      </rPr>
      <t>.</t>
    </r>
  </si>
  <si>
    <t>Wykazano, że reprezentatywny model lub prototyp technologii faktycznie działa w środowisku zbliżonym do operacyjnego.</t>
  </si>
  <si>
    <t xml:space="preserve">Representative model = a functional form of the technology, generally reduced in scale, near or at operational specification </t>
  </si>
  <si>
    <t>Reprezentatywny model = funkcjonalna forma technologii, na ogół zmniejszona w skali, zbliżona do specyfikacji operacyjnej lub na poziomie specyfikacji operacyjnej.</t>
  </si>
  <si>
    <t>Prototype =  the technology in a form that can be used to evaluate the technical and/or manufacturing feasibility or utility of the final product</t>
  </si>
  <si>
    <t>Prototyp = forma technologii, która może być wykorzystana do oceny technicznej i/lub produkcyjnej wykonalności lub użyteczności produktu końcowego.</t>
  </si>
  <si>
    <t>Shown to actually work (i.e. demonstration) = meet most of the important performance requirements</t>
  </si>
  <si>
    <t>Wykazano, że technologia działa (tj. demonstracja technologii) = spełnia większość ważnych wymagań dotyczących funkcjonowania.</t>
  </si>
  <si>
    <t>Technology validation in relevant environment</t>
  </si>
  <si>
    <t>Walidacja technologii w środowisku zbliżonym do operacyjnego.</t>
  </si>
  <si>
    <t xml:space="preserve">Basic components are integrated and tested in a more realistic form in a relevant environment </t>
  </si>
  <si>
    <t>Podstawowe komponenty są integrowane i testowane w bardziej realistycznej formie w środowisku zbliżonym do operacyjnego.</t>
  </si>
  <si>
    <t xml:space="preserve">Test results give evidence indicating that the technology will work (i.e. validation) </t>
  </si>
  <si>
    <t>Wyniki testów dostarczają dowody, że technologia będzie działać (tj. walidacja).</t>
  </si>
  <si>
    <r>
      <rPr>
        <u/>
        <sz val="11"/>
        <color theme="1"/>
        <rFont val="Calibri"/>
        <family val="2"/>
        <charset val="238"/>
        <scheme val="minor"/>
      </rPr>
      <t>Relevant environment</t>
    </r>
    <r>
      <rPr>
        <sz val="11"/>
        <color theme="1"/>
        <rFont val="Calibri"/>
        <family val="2"/>
        <scheme val="minor"/>
      </rPr>
      <t xml:space="preserve"> = lab or other controlled environment that simulates the most important and most stressing aspects of the operational environment</t>
    </r>
  </si>
  <si>
    <t>Środowisko zbliżone do operacyjnego = laboratorium lub inne kontrolowane środowisko, które symuluje najważniejsze i najbardziej stresujące aspekty środowiska operacyjnego.</t>
  </si>
  <si>
    <t>More defined end-user requirements/specifications and/or use cases based on feedback from users</t>
  </si>
  <si>
    <t>Bardziej szczegółowo zdefiniowane wymagania/specyfikacje użytkownika końcowego i/lub przykłady zastosowań oparte na informacjach zwrotnych od użytkowników.</t>
  </si>
  <si>
    <t>Technology validation in laboratory</t>
  </si>
  <si>
    <t>Walidacja technologii w laboratorium.</t>
  </si>
  <si>
    <r>
      <t xml:space="preserve">Basic components are integrated and shown to work together and produce desired results in the </t>
    </r>
    <r>
      <rPr>
        <u/>
        <sz val="11"/>
        <color theme="1"/>
        <rFont val="Calibri"/>
        <family val="2"/>
        <charset val="238"/>
        <scheme val="minor"/>
      </rPr>
      <t>laboratory environment</t>
    </r>
    <r>
      <rPr>
        <sz val="11"/>
        <color theme="1"/>
        <rFont val="Calibri"/>
        <family val="2"/>
        <scheme val="minor"/>
      </rPr>
      <t xml:space="preserve"> </t>
    </r>
  </si>
  <si>
    <t>Podstawowe komponenty są zintegrowane i wykazano, że współpracują ze sobą oraz dostarczają pożądane wyniki w środowisku laboratoryjnym.</t>
  </si>
  <si>
    <t xml:space="preserve">Test results give initial evidence indicating that the technology concept will work (i.e. initial validation) </t>
  </si>
  <si>
    <t>Wyniki testów dostarczają wstępne dowody wskazujące, że koncepcja technologii będzie działać (tj. wstępna walidacja).</t>
  </si>
  <si>
    <t>Proof-of-concept of critical functions and/or characteristics in laboratory</t>
  </si>
  <si>
    <t>Weryfikacja założeń krytycznych funkcji (Proof-of-concept) i/lub cech w laboratorium.</t>
  </si>
  <si>
    <r>
      <t xml:space="preserve">Tests in the </t>
    </r>
    <r>
      <rPr>
        <u/>
        <sz val="11"/>
        <color theme="1"/>
        <rFont val="Calibri"/>
        <family val="2"/>
        <charset val="238"/>
        <scheme val="minor"/>
      </rPr>
      <t>laboratory environment</t>
    </r>
    <r>
      <rPr>
        <sz val="11"/>
        <color theme="1"/>
        <rFont val="Calibri"/>
        <family val="2"/>
        <scheme val="minor"/>
      </rPr>
      <t xml:space="preserve"> (analytical and/or experimental) of important parameters/features/functions show that the technology concept could work and be feasible </t>
    </r>
  </si>
  <si>
    <t>Testy w środowisku laboratoryjnym (analityczne i/lub eksperymentalne) ważnych parametrów/cech/funkcji pokazują, że koncepcja technologii może działać i jest wykonalna.</t>
  </si>
  <si>
    <r>
      <rPr>
        <u/>
        <sz val="11"/>
        <color theme="1"/>
        <rFont val="Calibri"/>
        <family val="2"/>
        <charset val="238"/>
        <scheme val="minor"/>
      </rPr>
      <t>Laboratory environment</t>
    </r>
    <r>
      <rPr>
        <sz val="11"/>
        <color theme="1"/>
        <rFont val="Calibri"/>
        <family val="2"/>
        <scheme val="minor"/>
      </rPr>
      <t xml:space="preserve"> = the environment where technology is typically developed, often not the same environment as where it will be used</t>
    </r>
  </si>
  <si>
    <t>Środowisko laboratoryjne = środowisko, w którym technologia jest zazwyczaj rozwijana, często nie jest to to samo środowisko, w którym będzie używana.</t>
  </si>
  <si>
    <t>Active R&amp;D is initiated to develop the technology further</t>
  </si>
  <si>
    <t>Rozpoczęto aktywne prace badawczo-rozwojowe w celu dalszego rozwoju technologii.</t>
  </si>
  <si>
    <t>There is a first idea of end-user requirements/specifications and/or use cases</t>
  </si>
  <si>
    <t>Istnieje pierwsza koncepcja wymagań/specyfikacji użytkownika końcowego i/lub zastosowania.</t>
  </si>
  <si>
    <t>Technology concept and/or application formulated</t>
  </si>
  <si>
    <t xml:space="preserve">Sformułowano koncepcję technologii i/lub jej zastosowania. </t>
  </si>
  <si>
    <t>A potential technology concept is defined and described.</t>
  </si>
  <si>
    <t>Potencjalna koncepcja technologii jest zdefiniowana i opisana.</t>
  </si>
  <si>
    <t>Practical applications can be defined/researched but are speculative, and no proof or detailed analysis that the technology will work.</t>
  </si>
  <si>
    <t>Praktyczne zastosowania można zdefiniować/badać, ale są one spekulacyjne i nie ma dowodów ani szczegółowej analizy, że technologia będzie działać.</t>
  </si>
  <si>
    <t>Interesting research results or initial technology idea identified</t>
  </si>
  <si>
    <t>Zidentyfikowano interesujące wyniki badań lub wstępny pomysł na technologię.</t>
  </si>
  <si>
    <t xml:space="preserve">Research results with potential benefits or useful applications identified </t>
  </si>
  <si>
    <t>Zidentyfikowano wyniki badań z potencjalnymi korzyściami lub przydatnymi zastosowaniami.</t>
  </si>
  <si>
    <t>Vague idea of a technology to be developed</t>
  </si>
  <si>
    <t>Niejasny pomysł na technologię, która ma zostać opracowana.</t>
  </si>
  <si>
    <r>
      <t xml:space="preserve">BRL - Business Readiness Level
</t>
    </r>
    <r>
      <rPr>
        <sz val="12"/>
        <color theme="1"/>
        <rFont val="Calibri"/>
        <family val="2"/>
        <charset val="238"/>
        <scheme val="minor"/>
      </rPr>
      <t>Sustainable business model = Revenue ≥ Cost (over time) AND Positive contribution to the environment and society &gt; Negative contribution to the environment and society (over time)</t>
    </r>
  </si>
  <si>
    <t>Sustainable business model proven to meet internal and external expectations on profit, scalability and impact over time</t>
  </si>
  <si>
    <t>Wykazano, że zrównoważony model biznesowy spełnia wewnętrzne i zewnętrzne oczekiwania dotyczące zysków, skalowalności i oddziaływania w czasie.</t>
  </si>
  <si>
    <t>Sustainable business model is operational and business meets or exceeds internal and external expectations on profit, growth, scalability, and environmental and social impact</t>
  </si>
  <si>
    <t>Zrównoważony model biznesowy działa, a firma spełnia lub przekracza wewnętrzne i zewnętrzne oczekiwania dotyczące zysku, wzrostu, skalowalności oraz wpływu na środowisko i społeczeństwo.</t>
  </si>
  <si>
    <t xml:space="preserve">Credible systems and metrics in use to track economic, environmental, social performance </t>
  </si>
  <si>
    <t>Wiarygodne systemy i wskaźniki wykorzystywane do śledzenia wyników ekonomicznych, środowiskowych i społecznych.</t>
  </si>
  <si>
    <t>Historic data on economic, environmental, and social performance proves viable business which is profitable and sustainable over time</t>
  </si>
  <si>
    <t>Dane historyczne dotyczące wyników ekonomicznych, środowiskowych i społecznych potwierdzające rentowność i zrównoważony rozwój firmy.</t>
  </si>
  <si>
    <t>Sales and metrics show that sustainable business model is viable</t>
  </si>
  <si>
    <t>Sprzedaż i wskaźniki pokazują, że zrównoważony model biznesowy jest efektywny (zdolny do przetrwania w czasie).</t>
  </si>
  <si>
    <t>Sales and other metrics from initial business operations (1-3 years) show sustainable business model holds and can meet internal and external expectations on profit, scalability, and environmental and social impact</t>
  </si>
  <si>
    <t>Sprzedaż i inne wskaźniki z początkowych operacji biznesowych (1-3 lata) pokazują, że zrównoważony model biznesowy utrzymuje się i spełnia  wewnętrzne, jak  i zewnętrzne oczekiwania dotyczące zysku, skalowalności oraz wpływu na środowisko i społeczeństwo.</t>
  </si>
  <si>
    <t>Sales channels and supply chain (aligned with your sustainability expectations) are in place and operational</t>
  </si>
  <si>
    <t>Kanały sprzedaży i łańcuch dostaw (dostosowane do oczekiwań w zakresie zrównoważonego rozwoju) są gotowe i działają.</t>
  </si>
  <si>
    <t xml:space="preserve">Business model is set but is fine-tuned to improve revenue/cost and leverage sustainability </t>
  </si>
  <si>
    <t>Model biznesowy spełnia swoje funkcje, ale w dalszym ciągu jest dopracowywany w celu poprawy przychodów/kosztów i zrównoważonego rozwoju.</t>
  </si>
  <si>
    <t>Viability of sustainable business model (pricing, revenue model, etc.) validated by initial commercial sales.</t>
  </si>
  <si>
    <t>Efektywność zrównoważonego modelu biznesowego (ceny, model przychodów itp.) potwierdzona przez początkową sprzedaż komercyjną.</t>
  </si>
  <si>
    <t xml:space="preserve">First sales/revenue on commercial terms demonstrate willingness to pay from significant number of customers </t>
  </si>
  <si>
    <t>Pierwsza sprzedaż/przychody na warunkach komercyjnych świadczą o gotowości do zapłaty ze strony znacznej liczby klientów.</t>
  </si>
  <si>
    <t xml:space="preserve">Complete financial projections validated by first sales/revenue and data </t>
  </si>
  <si>
    <t>Pełne prognozy finansowe potwierdzone przez pierwszą sprzedaż/przychody i inne dane.</t>
  </si>
  <si>
    <t xml:space="preserve">Agreements in place with key suppliers, partners, channel partners etc. (aligned with your sustainability expectations) to execute your business model </t>
  </si>
  <si>
    <t>Umowy zawarte z kluczowymi dostawcami, partnerami, partnerami handlowymi itp. (dostosowane do oczekiwań w zakresie zrównoważonego rozwoju) w celu realizacji modelu biznesowego.</t>
  </si>
  <si>
    <t xml:space="preserve">Full sustainable business model tested on customers, partners, suppliers (e.g. by test sales), calculations show economic viability. </t>
  </si>
  <si>
    <t>W pełni zrównoważony model biznesowy przetestowany na klientach, partnerach i dostawcach (np. poprzez sprzedaż testową) wykazuje rentowność ekonomiczną.</t>
  </si>
  <si>
    <t>Complete sustainable business model (cost side and revenue side), including key measures to increase positive and decrease negative environmental and social contribution, is tested in one/a few realistic business scenarios (test sale, pre-order, pilot, tender, etc.)</t>
  </si>
  <si>
    <t>Kompletny zrównoważony model biznesowy (po stronie kosztów i przychodów), w tym kluczowe środki mające na celu zwiększenie pozytywnego i zmniejszenie negatywnego wkładu środowiskowego i społecznego, jest testowany w jednym/kilku realistycznych scenariuszach biznesowych (sprzedaż testowa, zamówienie przedpremierowe, pilotaż, przetarg itp.).</t>
  </si>
  <si>
    <t>Complete financial projections based on feedback from realistic business case show economic viability</t>
  </si>
  <si>
    <t>Pełne  prognozy finansowe oparte na informacjach zwrotnych z realistycznej analizy biznesowej wykazujące rentowność ekonomiczną.</t>
  </si>
  <si>
    <t>e</t>
  </si>
  <si>
    <t>Key assumptions in sustainable business model tested on market.</t>
  </si>
  <si>
    <t>Kluczowe założenia zrównoważonego modelu biznesowego przetestowane na rynku.</t>
  </si>
  <si>
    <t xml:space="preserve">Received feedback on revenue side of business model (e.g. revenue model, pricing, etc.) from a few potential customers or persons with market knowledge (experts)  </t>
  </si>
  <si>
    <t>Informacje zwrotne odnośnie przychodów modelu biznesowego (np. model przychodów, ceny itp.) od kilku potencjalnych klientów lub osób posiadających wiedzę rynkową (ekspertów).</t>
  </si>
  <si>
    <t>Received feedback on cost side of business model (e.g. production, supply chain, etc.) from a few external partners/suppliers/experts</t>
  </si>
  <si>
    <t>Informacje zwrotne dotyczące kosztów modelu biznesowego (np. produkcji, łańcucha dostaw itp.) pozyskane od kilku zewnętrznych partnerów/dostawców/ekspertów.</t>
  </si>
  <si>
    <t>Key measures to increase positive and decrease negative environmental and social contribution specified in business model (see KTH IRL user guide)</t>
  </si>
  <si>
    <t>Kluczowe środki mające na celu zwiększenie pozytywnego oraz zmniejszenie negatywnego oddziaływania środowiskowego i społecznego, które zostały określone w modelu biznesowym (patrz przewodnik użytkownika KTH IRL).</t>
  </si>
  <si>
    <t>Updated P&amp;L projection based on market feedback indicates economic viability</t>
  </si>
  <si>
    <t>Zaktualizowana prognoza zysków i strat oparta na informacjach zwrotnych z rynku wskazuje na rentowność.</t>
  </si>
  <si>
    <t>Target market description (target segment(s), TAM, SAM, SOM, and competitive analysis) updated based on market feedback</t>
  </si>
  <si>
    <t>Opis rynku docelowego (segmenty docelowe, TAM, SAM, SOM i analiza konkurencji) zaktualizowany na podstawie informacji zwrotnych z rynku.</t>
  </si>
  <si>
    <t xml:space="preserve">First calculations indicating economically viable business model.
First assessment indicating environmental and social sustainability.  </t>
  </si>
  <si>
    <t>Pierwsze obliczenia wskazujące na ekonomicznie opłacalny model biznesowy.</t>
  </si>
  <si>
    <t>First version of simplified P&amp;L projections for proposed business model (main costs, main revenue streams) indicate economic viability (based on own assumptions and guesstimates)</t>
  </si>
  <si>
    <t>Pierwsza ocena wskazująca na zrównoważenie w wymiarach środowiskowym i społecznym.</t>
  </si>
  <si>
    <t>Initial assessment of positive vs negative contribution indicates environmental and social sustainability, based on own assumptions and guesstimates (see KTH IRL user guide)</t>
  </si>
  <si>
    <t>Wstępna ocena pozytywnego i negatywnego wpływu wskazuje na zrównoważony rozwój w wymiarach środowiskowym i społecznym, w oparciu o własne założenia i szacunki (patrz instrukcja obsługi KTH IRL).</t>
  </si>
  <si>
    <t xml:space="preserve">Description of sustainable business model and target market(s), including competition. </t>
  </si>
  <si>
    <t>Opis zrównoważonego modelu biznesowego i rynków docelowych, w tym konkurencji.</t>
  </si>
  <si>
    <t xml:space="preserve">Description of a proposed business model in place (e.g. in canvas format) </t>
  </si>
  <si>
    <t>Opis proponowanego modelu biznesowego (np. w formie wybranej kanwy).</t>
  </si>
  <si>
    <t>Description of relevant factors in the business model causing positive and negative contribution to environment and society (see KTH IRL user guide)</t>
  </si>
  <si>
    <t>Opis istotnych czynników w modelu biznesowym powodujących pozytywny oraz negatywny wpływ na środowisko i społeczeństwo (patrz instrukcja użytkownika KTH IRL).</t>
  </si>
  <si>
    <t>Defined target market(s) and estimates of market size (TAM, SAM)</t>
  </si>
  <si>
    <t>Zdefiniowane rynki docelowe i oszacowano wielkość rynku (TAM, SAM).</t>
  </si>
  <si>
    <t xml:space="preserve">Defined competition and identified relevant input from competitive landscape on your business model (competitors’ positioning, business models, prices, etc.) </t>
  </si>
  <si>
    <t>Zebrano informacje o konkurencji wpływające na model biznesowy (pozycjonowanie konkurentów, modele biznesowe, ceny itp.).</t>
  </si>
  <si>
    <t xml:space="preserve">First hypothesis of possible business concept (in any format) and identified overall market potential and competition. </t>
  </si>
  <si>
    <t>Pierwsza hipoteza możliwej koncepcji biznesowej (w dowolnej formie) oraz zidentyfikowany ogólny potencjał rynkowy wraz z konkurencją.</t>
  </si>
  <si>
    <t xml:space="preserve">Described the proposed business concept and value proposition in some structured form </t>
  </si>
  <si>
    <t>Opisano i zaproponowano koncepcję biznesową wraz z propozycją wartości w ustrukturyzowanej formie.</t>
  </si>
  <si>
    <t>Brief familiarity with market size, segments, and competitive landscape (listed some competitors/alternatives) – typically derived from secondary sources</t>
  </si>
  <si>
    <t>Słaba znajomość rynku, jego segmentów i konkurencji (wskazano kilku konkurentów/alternatyw) - zazwyczaj na podstawie źródeł wtórnych.</t>
  </si>
  <si>
    <t>No or unclear hypothesis of possible business idea, market potential, and competition.</t>
  </si>
  <si>
    <t>Brak lub niejasne hipotezy dotyczące możliwego pomysłu na biznes, potencjału rynkowego i konkurencji.</t>
  </si>
  <si>
    <t>Non-existing or vague and unspecific description of the potential business idea, value proposition or business model</t>
  </si>
  <si>
    <t>Nieistniejący lub niejasny i niesprecyzowany opis potencjalnego pomysłu na biznes, propozycji wartości lub modelu biznesowego.</t>
  </si>
  <si>
    <t xml:space="preserve">Little insight into the market and its potential/size-hypothesizing on possible applications </t>
  </si>
  <si>
    <t>Słaby wgląd w rynek i jego potencjał/rozmiar - rozważania o możliwych zastosowaniach.</t>
  </si>
  <si>
    <t>Little knowledge or insight into competition and alternative solutions</t>
  </si>
  <si>
    <t>Niewielka wiedza o konkurencji lub słaby wgląd w rozwiązania konkurencyjne i/lub alternatywne.</t>
  </si>
  <si>
    <r>
      <t xml:space="preserve">IPRL - IPR Readiness Level
</t>
    </r>
    <r>
      <rPr>
        <sz val="12"/>
        <color theme="1"/>
        <rFont val="Calibri"/>
        <family val="2"/>
        <charset val="238"/>
        <scheme val="minor"/>
      </rPr>
      <t>IPR = Intellectual Property Rights = Patents, trademarks, design rights, copyright, database rights, trade secrets, digital registrations (domain names, account names, etc.), company name, etc.</t>
    </r>
  </si>
  <si>
    <t>Strong IPR support and protection for business.
IPR protection granted and maintained in relevant countries.</t>
  </si>
  <si>
    <t>Silne wsparcie i ochrona praw własności intelektualnej dla biznesu.
Ochrona praw własności intelektualnej przyznana i utrzymana w odpowiednich krajach.</t>
  </si>
  <si>
    <t>IPR strategy is proven to support and create value for business</t>
  </si>
  <si>
    <t>Udowodniono, że strategia dotycząca praw własności intelektualnej wspiera i tworzy wartość dla biznesu.</t>
  </si>
  <si>
    <t>Key and complementary IPR is granted and maintained in several countries relevant for business</t>
  </si>
  <si>
    <t>Ochrona własności intelektualnej została przyznana i jest utrzymywana w kilku krajach, które są istotne dla biznesu.</t>
  </si>
  <si>
    <t>Agreements in place to access all necessary external IPR</t>
  </si>
  <si>
    <t>Zawarto umowy umożliwiające dostęp do wszystkich niezbędnych zewnętrznych praw własności intelektualnej.</t>
  </si>
  <si>
    <t>IPR strategy and management practices fully implemented.
Filed formal applications/registrations of complementary IPR.</t>
  </si>
  <si>
    <t>Strategia zarządzania prawami własności intelektualnej w pełni wdrożona.
Dokonano formalnych zgłoszeń/rejestracji uzupełniających prawa własności intelektualnej.</t>
  </si>
  <si>
    <t>IPR strategy is fully implemented. IPR is proactively used to support/protect business, IPR related agreements are professionally managed, process for securing new IPR in place</t>
  </si>
  <si>
    <t>Strategia dotycząca praw własności intelektualnej jest w pełni wdrożona. Prawa własności intelektualnej są proaktywnie wykorzystywane do wspierania/ochrony działalności, umowy związane z prawami własności intelektualnej są profesjonalnie zarządzane, proces zabezpieczania nowych praw własności intelektualnej jest wdrożony.</t>
  </si>
  <si>
    <t>Key IPR is granted in first country/region with relevant scope for business</t>
  </si>
  <si>
    <t>Kluczowe prawa własności intelektualnej są przyznawane w pierwszym kraju/regionie o odpowiednim zakresie działalności.</t>
  </si>
  <si>
    <t>Filed complementary or additional IPR application(s)/registration(s)</t>
  </si>
  <si>
    <t>Złożono uzupełniające lub dodatkowe wnioski/rejestracje dotyczące praw własności intelektualnej.</t>
  </si>
  <si>
    <t>Filed formal applications/registrations of key IPR in relevant countries/regions according to IPR strategy.</t>
  </si>
  <si>
    <t>Złożono formalne wnioski/rejestracje kluczowych praw własności intelektualnej w odpowiednich krajach/regionach zgodnie ze strategią dotyczącą praw własności intelektualnej.</t>
  </si>
  <si>
    <t>Entered into national/regional phase (US, EU, JP etc.) with key IPR application/registration</t>
  </si>
  <si>
    <t>Wejście w fazę krajową/regionalną (USA, UE, JP itp.) z kluczowym zgłoszeniem/rejestracją praw własności intelektualnej.</t>
  </si>
  <si>
    <t>More complete assessment of freedom-to-operate and clear understanding of dependency on/restriction by other IPR</t>
  </si>
  <si>
    <t>Pełniejsza ocena swobody działania (freedom to operate) i jasne zrozumienie zależności/ograniczeń wynikających z innych praw własności intelektualnej.</t>
  </si>
  <si>
    <t xml:space="preserve">First complete IPR strategy in place considering different IPR.  
Positive response on filed applications/registrations. </t>
  </si>
  <si>
    <t>Pierwsza kompletna strategia dotycząca ochrony praw własności intelektualnej uwzględniająca różne prawa własności intelektualnej.  
Pozytywna reakcja na złożone wnioski/rejestracje.</t>
  </si>
  <si>
    <t>Complete IPR strategy elaborated (validated by professional) that supports business strategy</t>
  </si>
  <si>
    <t>Opracowanie kompletnej strategii w zakresie praw własności intelektualnej (zatwierdzonej przez specjalistę), która wspiera strategię biznesową.</t>
  </si>
  <si>
    <t xml:space="preserve">Identified possible complementary/additional IPR to protect </t>
  </si>
  <si>
    <t>Zidentyfikowane możliwe uzupełniające/dodatkowe prawa własności intelektualnej do ochrony .</t>
  </si>
  <si>
    <t>Initial assessment of freedom-to-operate with the purpose to understand the IPR landscape in the field (who is active, what key IPR) and if you could be dependent on/stopped by other IPR</t>
  </si>
  <si>
    <t>Wstępna ocena swobody działania (freedom to operate) w celu zrozumienia specyfiki praw własności intelektualnej w danej dziedzinie (kto jest aktywny, jakie są kluczowe prawa własności intelektualnej) i czy można być zależnym od innych praw własności intelektualnej lub przez nie ograniczanym.</t>
  </si>
  <si>
    <t>Positive response on applications from authorities, and analysis of response performed</t>
  </si>
  <si>
    <t>Pozytywna odpowiedź na wnioski od urzędów patentowych i przeprowadzona analiza odpowiedzi.</t>
  </si>
  <si>
    <t>If no positive response: analysis performed together with professional with good prospects</t>
  </si>
  <si>
    <t xml:space="preserve">W przypadku braku pozytywnej odpowiedzi (np. Z UPRP) analiza możliwości uzyskania ochrony z profesjonalistą z doświadczeniem w tego typu przypadkach. </t>
  </si>
  <si>
    <t xml:space="preserve">Draft of IPR strategy to create business value is in place.
Filed first formal application/registration of key IPR.       </t>
  </si>
  <si>
    <t>Przygotowano projekt strategii w zakresie ochrony praw własności intelektualnej w celu stworzenia wartości biznesowej.
Złożono pierwsze formalne zgłoszenie/dokonano rejestracji kluczowych praw własności intelektualnej.</t>
  </si>
  <si>
    <t>Draft IPR strategy in place - first analysis and plan (preferably by professional) on how different IPR can be used to protect and be of value for the business. (see e.g. tool KTH IPR Strategy)</t>
  </si>
  <si>
    <t>Projekt strategii w zakresie praw własności intelektualnej - pierwsza analiza i plan (najlepiej sporządzony przez profesjonalistę) dotyczący sposobu wykorzystania różnych praw własności intelektualnej w celu ochrony i zapewnienia wartości dla firmy. (patrz np. narzędzie KTH IPR Strategy).</t>
  </si>
  <si>
    <t>First complete formal application/registration of key IPR filed in cooperation with professional</t>
  </si>
  <si>
    <t>Pierwszy kompletny formalny wniosek/rejestracja kluczowych praw własności intelektualnej złożony we współpracy z profesjonalistą.</t>
  </si>
  <si>
    <t xml:space="preserve">Basic agreements in place to ascertain control of key IPR (e.g. assignments, ownership, etc.) </t>
  </si>
  <si>
    <t>Zawarcie podstawowych umów w celu zapewnienia kontroli nad kluczowymi prawami własności intelektualnej (np. cesje, własność itp.).</t>
  </si>
  <si>
    <t>Confirmed that IPR protection is possible and for what.
Decided why to protect certain IPR (business relevance).</t>
  </si>
  <si>
    <t>Potwierdzono, że ochrona praw własności intelektualnej jest możliwa i wskazano jej cel.
Podjęto decyzję, dlaczego należy chronić określone PWI (znaczenie biznesowe).</t>
  </si>
  <si>
    <t>Confirmed possibilities for protection of key IPR through searches/analysis by a professional</t>
  </si>
  <si>
    <t>Potwierdzone możliwości ochrony kluczowych praw własności intelektualnej poprzez wyszukiwanie/analizę przez profesjonalistę.</t>
  </si>
  <si>
    <t xml:space="preserve">Analyzed (ideally with professional) the key IPR and what the priorities should be for what to protect to create value for the business/project </t>
  </si>
  <si>
    <t>Przeanalizowanie (najlepiej z profesjonalistą) kluczowych praw własności intelektualnej i priorytetów dotyczących tego, co należy chronić, aby stworzyć wartość dla firmy/projektu.</t>
  </si>
  <si>
    <t>Possibly filed first IPR application/registration in some less elaborate form, e.g. own filing of trademark, “provisional” patent application (i.e. not professionally drafted), etc.</t>
  </si>
  <si>
    <t>Możliwe złożenie pierwszego wniosku/rejestracji praw własności intelektualnej w mniej skomplikowanej formie, np. własne zgłoszenie znaku towarowego, "tymczasowe" zgłoszenie patentowe (tj. nieprofesjonalnie sporządzone) itp.</t>
  </si>
  <si>
    <t xml:space="preserve">Description of possible key IPR in some detail.
Initial evaluation of potential to protect key IPR. </t>
  </si>
  <si>
    <t xml:space="preserve">Szczegółowy opis kluczowych aspektów, które mogą podlegać ochronie własności intelektualnej. 
Wstępna ocena potencjału ochrony kluczowej własności intelektualnej. </t>
  </si>
  <si>
    <t>Considered what forms of IPR are key/most important and could/should be protected</t>
  </si>
  <si>
    <t>Rozważenie, jakie formy praw własności intelektualnej są kluczowe/najważniejsze i mogą/powinny być chronione.</t>
  </si>
  <si>
    <t xml:space="preserve">Sufficiently detailed description of possible IPR to evaluate possibility for protection </t>
  </si>
  <si>
    <t>Wystarczająco szczegółowy opis możliwych praw własności intelektualnej w celu oceny możliwości uzyskania ochrony.</t>
  </si>
  <si>
    <t>Evaluation of protection possibilities via e.g. own searches of publications, state-of-the art solutions etc. in the field</t>
  </si>
  <si>
    <t>Ocena możliwości ochrony poprzez np. własne wyszukiwanie publikacji, najnowocześniejszych rozwiązań itp. w danej dziedzinie.</t>
  </si>
  <si>
    <t>Possibly initial searches or analysis by professional of relevant prior art or conflicting IPR</t>
  </si>
  <si>
    <t>Wstępna analiza przez profesjonalistę odpowiedniego stanu techniki, istniejących praw własności intelektualnej.</t>
  </si>
  <si>
    <t xml:space="preserve">Identified different forms of possible IPR that you have/create.
Ownership is clarified and you can use relevant IPR. </t>
  </si>
  <si>
    <t>Zidentyfikowano różne formy możliwych praw własności intelektualnej, które istnieją/są tworzone.
Własność została zdefiniowana i można korzystać z odpowiednich praw własności intelektualnej.</t>
  </si>
  <si>
    <t>Mapped different forms of IPR that exist or could come up during development (see IPR list)</t>
  </si>
  <si>
    <t>Specific ideas for IPR exist, but are not well described and defined.</t>
  </si>
  <si>
    <t>Istnieją konkretne pomysły dotyczące praw własności intelektualnej, ale nie są one dobrze opisane i zdefiniowane.</t>
  </si>
  <si>
    <t>Agreements related to IP are identified and ownership is clarified. Inventors/creators are clarified. Knowledge of applicable IP policies, potential restrictions in contracts, etc.</t>
  </si>
  <si>
    <t>Zidentyfikowano umowy związane z prawami własności intelektualnej i ustalono właściciela prawa własności intelektualnej. Wynalazcy/twórcy są określeni. Znajomość obowiązujących zasad dotyczących praw własności intelektualnej, potencjalnych ograniczeń w umowach itp.</t>
  </si>
  <si>
    <t>Hypothesizing on your possible IPR.</t>
  </si>
  <si>
    <t>Stawianie hipotez na temat możliwych praw własności intelektualnej.</t>
  </si>
  <si>
    <t xml:space="preserve">Hypothesizing that results or ideas might contain some possible form of IPR </t>
  </si>
  <si>
    <t>Stawianie hipotez, że wyniki lub pomysły mogą zawierać jakąś możliwą formę praw własności intelektualnej.</t>
  </si>
  <si>
    <t>Some ideas on possible IPR may exist, but are speculative</t>
  </si>
  <si>
    <t>Niektóre pomysły dotyczące możliwych praw własności intelektualnej mogą istnieć, ale mają charakter spekulacyjny.</t>
  </si>
  <si>
    <t>No description and documentation of the possible IPR</t>
  </si>
  <si>
    <t>Brak opisu i dokumentacji możliwych praw własności intelektualnej.</t>
  </si>
  <si>
    <t>Limited knowledge or unclarity regarding relevant legal aspects (ownership, use-rights etc.)</t>
  </si>
  <si>
    <t>Ograniczona wiedza lub brak jasności co do istotnych aspektów prawnych (własność, prawa użytkowania itp.).</t>
  </si>
  <si>
    <t>Limited knowledge of uniqueness and the technical field, state-of-the art, publications etc.</t>
  </si>
  <si>
    <t>Ograniczona wiedza na temat unikalności i dziedziny technicznej, stanu techniki, publikacji itp.</t>
  </si>
  <si>
    <t>TmRL - Team Readiness Level</t>
  </si>
  <si>
    <t>High performing, well-structured organization at all levels that is maintained, develops, and performs over time.</t>
  </si>
  <si>
    <t>Wysokowydajna, dobrze zorganizowana organizacja na wszystkich poziomach, która jest utrzymywana, rozwija się i działa w czasie.</t>
  </si>
  <si>
    <t>The organization is high performing and well-functioning (cooperation, social environment, etc.)</t>
  </si>
  <si>
    <t>Organizacja osiąga wysokie wyniki i dobrze funkcjonuje (współpraca, środowisko społeczne itp.).</t>
  </si>
  <si>
    <t>All levels of the organization actively engaged in continuous learning and development</t>
  </si>
  <si>
    <t>Wszystkie poziomy organizacji są aktywnie zaangażowane w ciągłe uczenie się i rozwój.</t>
  </si>
  <si>
    <t xml:space="preserve">Organizational culture, structure, processes etc. are continuously improved and developed </t>
  </si>
  <si>
    <t xml:space="preserve">Kultura organizacyjna, struktura, procesy itp. są stale ulepszane i rozwijane. </t>
  </si>
  <si>
    <t>Incentives/rewards are aligned to motivate the whole organization to reach goals and perform well</t>
  </si>
  <si>
    <t>Zachęty/nagrody są dostosowane tak, aby motywować całą organizację do osiągania celów i dobrych wyników.</t>
  </si>
  <si>
    <t>The management team is maintained, developed and performs over time</t>
  </si>
  <si>
    <t>Zespół zarządzający jest ustabilizowany, rozwija swoje kompetencje i wykazuje się skutecznością w miarę upływu czasu.</t>
  </si>
  <si>
    <t>Professional organization in place (board, CEO, management, staff).</t>
  </si>
  <si>
    <t>Zbudowano zawodową strukturę organizacyjną (zarząd, dyrektor generalny, kierownictwo, pracownicy).</t>
  </si>
  <si>
    <t>There is a clear leadership and management team with relevant professional experience</t>
  </si>
  <si>
    <t>Funkcjonuje jasne przywództwo i zespół zarządzający z odpowiednim doświadczeniem zawodowym.</t>
  </si>
  <si>
    <t>Competent and diverse board, and relevant advisors in place and professionally used</t>
  </si>
  <si>
    <t>Skompletowano kompetentny i zróżnicowany zarząd oraz właściwych doradców, którzy są zawodowo zaangażowani.</t>
  </si>
  <si>
    <t>HR policies/processes/responsible in place to assure good HR practices and team diversity</t>
  </si>
  <si>
    <t>Wdrożone polityki/procesów/odpowiedzialności HR w celu zapewnienia dobrych praktyk HR i różnorodności zespołu.</t>
  </si>
  <si>
    <t>Necessary recruitments according to longer term plan are ongoing to ascertain relevant competencies, capacity, and diversity in the organization</t>
  </si>
  <si>
    <t>Prowadzone są niezbędne rekrutacje zgodnie z długoterminowym planem w celu zapewnienia odpowiednich kompetencji, zdolności i różnorodności w organizacji.</t>
  </si>
  <si>
    <t>All levels of the organization are properly trained and motivated</t>
  </si>
  <si>
    <t>Wszystkie poziomy organizacji są odpowiednio przeszkolone i zmotywowane.</t>
  </si>
  <si>
    <t>Well-functioning team and culture in place. Growth plan for expanding team and building organization over time.</t>
  </si>
  <si>
    <t>Dobrze funkcjonujący zespół i kultura organizacyjna. Plan dalszej rozbudowy zespołu i budowy organizacji na przestrzeni czasu.</t>
  </si>
  <si>
    <t>Well-functioning team with clear roles</t>
  </si>
  <si>
    <t>Dobrze funkcjonujący zespół z jasno określonymi rolami.</t>
  </si>
  <si>
    <t>Goals, vision, purpose, and culture are clearly articulated and documented to support team and organizational development</t>
  </si>
  <si>
    <t>Cele, wizja, misja i kultura są jasno sformułowane i udokumentowane, aby wspierać rozwój zespołu i organizacji.</t>
  </si>
  <si>
    <t>Plan in place for how to build necessary organization and grow the team over longer term (~2 yrs)</t>
  </si>
  <si>
    <t>Plan budowania niezbędnej organizacji i rozwoju zespołu w dłuższej perspektywie (~ 2 lata).</t>
  </si>
  <si>
    <t>Processes/systems and plan for continuous learning and staff development implemented</t>
  </si>
  <si>
    <t>Wdrożone procesy/systemy i plan ciągłego uczenia się i rozwoju personelu.</t>
  </si>
  <si>
    <t>Board and advisors operational and supporting business and organizational development</t>
  </si>
  <si>
    <t>Zarząd i doradcy działają oraz wspierają rozwój biznesowy i organizacyjny.</t>
  </si>
  <si>
    <t>Complementary, diverse, and committed founding team with all necessary competencies and capacity to start building a business.</t>
  </si>
  <si>
    <t>Komplementarny, zróżnicowany i zaangażowany zespół założycielski ze wszystkimi niezbędnymi kompetencjami i zdolnościami do rozpoczęcia budowy firmy.</t>
  </si>
  <si>
    <t>Complementary and diverse founding team in place, capable of starting to build a business</t>
  </si>
  <si>
    <t>Komplementarny i zróżnicowany zespół założycielski, zdolny do rozpoczęcia budowania biznesu.</t>
  </si>
  <si>
    <t>All key competencies and capacity necessary for the near term are present, incl. a clear CEO</t>
  </si>
  <si>
    <t>Obecne są wszystkie kluczowe kompetencje i zdolności niezbędne w krótkim okresie czasu, w tym wyraźnie określona osoba z funkcją głównego zarządzającego (CEO).</t>
  </si>
  <si>
    <t>Committed team where everyone feels responsibility and accountability</t>
  </si>
  <si>
    <t>Zaangażowany zespół, w którym każdy czuje się odpowiedzialny i rozliczany.</t>
  </si>
  <si>
    <t>Started recruitment of advisors and/or board members, keeping in mind board diversity</t>
  </si>
  <si>
    <t>Rozpoczęta rekrutacja doradców i/lub członków zarządu, z uwzględnieniem różnorodności zarządu.</t>
  </si>
  <si>
    <t>Awareness of risks to team performance (internal conflicts, burn-out/mental health, politics, conflicting agendas/priorities, etc.)</t>
  </si>
  <si>
    <t>Świadomość zagrożeń dla wydajności zespołu (konflikty wewnętrzne, wypalenie zawodowe/zdrowie psychiczne, polityka, sprzeczne programy/priorytety itp.).</t>
  </si>
  <si>
    <t>Initial founding team with main needed competencies and capacity.
Team agrees on ownership, roles, goals, and visions.</t>
  </si>
  <si>
    <t>Początkowy zespół założycielski z głównymi potrzebnymi kompetencjami i zdolnościami.
Zespół zgadza się co do kwestii własności, ról, celów i wizji.</t>
  </si>
  <si>
    <t>An initial founding team working together and all spending significant time. The founding team jointly having main needed competencies and capacity to start building this startup</t>
  </si>
  <si>
    <t>Początkowy zespół założycielski pracujący razem i poświęcający dużo czasu. Zespół założycielski wspólnie posiadający główne kompetencje i możliwości potrzebne do rozpoczęcia budowy startupu.</t>
  </si>
  <si>
    <t>Aligned team with clarified roles, shared goals and visions, and clear commitment (e.g. time spent)</t>
  </si>
  <si>
    <t>Zgrany zespół z jasno określonymi rolami, wspólnymi celami i wizjami oraz wyraźnym zaangażowaniem (np. poświęcony czas).</t>
  </si>
  <si>
    <t>The team has agreed on their respective shares (signed agreement). Ownership is balanced and incentivizing, and reflects historical and future commitment and contribution</t>
  </si>
  <si>
    <t>Zespół uzgodnił swoje udziały (podpisana umowa). Rozwiązania dotyczące własności udziałów są zrównoważone i motywujące członków zespołu oraz odzwierciedlają historyczne i przyszłe zaangażowanie oraz wkład.</t>
  </si>
  <si>
    <t>Activities to get additional competencies and capacity in progress, keeping in mind team diversity</t>
  </si>
  <si>
    <t>Działania mające na celu uzyskanie dodatkowych kompetencji i zdolności, mając na uwadze różnorodność zespołu.</t>
  </si>
  <si>
    <t>Initial systems/processes/tools in place to share knowledge and information within the team</t>
  </si>
  <si>
    <t>Zaimplementowano pierwsze  systemy/procesy/narzędzia do dzielenia się wiedzą i informacjami w zespole.</t>
  </si>
  <si>
    <t xml:space="preserve">A champion is present with clear idea of direction (startup/other way). Several needed competencies in place, initiated plan to complement. </t>
  </si>
  <si>
    <t>Obecny jest lider z klarowną wizję kierunku działań (startup/inna droga). Pozyskano kilka potrzebnych kompetencji, zainicjowano plan dalszego pozyskiwania potrzebnych kompetencji.</t>
  </si>
  <si>
    <t>Team (or individual) has a clear idea of how to take the idea to market (startup, IP deal, etc.)</t>
  </si>
  <si>
    <t>Zespół (lub osoba) ma jasność, jak wdrożyć pomysł na rynek (startup, umowa IP itp.).</t>
  </si>
  <si>
    <t>At least one champion (driver and committed to take the idea forward) is present</t>
  </si>
  <si>
    <t xml:space="preserve">W zespole jest obecny co najmniej jeden lider, który nadaje kierunek i tempo działania. </t>
  </si>
  <si>
    <t xml:space="preserve">Several, but not all, necessary competencies are present, typically multiple individuals </t>
  </si>
  <si>
    <t>Kilka, ale nie wszystkie, niezbędne kompetencje są obecne w zespole. Typowo wiele osób w zespole.</t>
  </si>
  <si>
    <t>A plan is in place and initiated to find necessary additional competencies and capacity (described e.g. in a requirement profile), keeping in mind team diversity</t>
  </si>
  <si>
    <t>Istnieje i został zainicjowany plan pozyskania niezbędnych dodatkowych kompetencji i zdolności (opisanych np. w profilu wymagań kandydatów), mając na uwadze różnorodność zespołu.</t>
  </si>
  <si>
    <t>The team has started discussions on roles, commitment, ownership, etc. going forward</t>
  </si>
  <si>
    <t>Zespół prowadzi dyskusje na temat ról, zaangażowania, kwestii własnościowych, itp.</t>
  </si>
  <si>
    <t>Some of necessary competencies in place to verify/develop idea.
Defined needed competencies (and plan for finding them).</t>
  </si>
  <si>
    <t>Niektóre z niezbędnych kompetencji został pozyskane, aby móc zweryfikować/rozwinąć pomysł.
Zdefiniowano kolejne potrzebne kompetencje (i plan na ich pozyskanie).</t>
  </si>
  <si>
    <t>One or several individuals that possess some, but not all, of necessary competencies and capacity to start verifying the idea</t>
  </si>
  <si>
    <t>Jedna lub kilka osób, które posiadają niektóre, ale nie wszystkie, niezbędne kompetencje i zdolności, aby rozpocząć weryfikację pomysłu.</t>
  </si>
  <si>
    <t xml:space="preserve">Needs and gaps in competencies, capacity, and team diversity are identified </t>
  </si>
  <si>
    <t xml:space="preserve">Zidentyfikowano potrzeby i luki w kompetencjach, zdolnościach i różnorodności zespołu. </t>
  </si>
  <si>
    <t xml:space="preserve">Initial plan is defined for how to find needed prioritized competencies (near-term, &lt;1 year) </t>
  </si>
  <si>
    <t>Określony zostaje wstępny plan pozyskania potrzebnych i zpriorytetyzowanych kompetencji (krótkoterminowo, &lt;1 rok).</t>
  </si>
  <si>
    <t>Limited competencies in place to start verifying the idea.
First idea of additional necessary competencies or resources.</t>
  </si>
  <si>
    <t>Ograniczone kompetencje, aby móc rozpocząć weryfikację pomysłu.
Pierwszy pomysł na pozyskanie  niezbędnych kompetencji lub zasobów.</t>
  </si>
  <si>
    <t>Limited competencies and/or capacity present - typically 1-2 persons</t>
  </si>
  <si>
    <t>Ograniczone kompetencje i/lub możliwości - zazwyczaj 1-2 osoby.</t>
  </si>
  <si>
    <t>First idea of which additional persons/competencies that could be needed to verify/develop idea</t>
  </si>
  <si>
    <t>Pierwszy pomysł, jakie dodatkowe osoby/kompetencje mogą być potrzebne do weryfikacji/rozwoju pomysłu.</t>
  </si>
  <si>
    <t>First idea of overall goal for the project</t>
  </si>
  <si>
    <t>Pierwszy pomysł na całościowy cel projektu.</t>
  </si>
  <si>
    <t xml:space="preserve">Lack of necessary competencies/resources to verify idea.
Little insight into team needs (typically an individual). </t>
  </si>
  <si>
    <t>Brak niezbędnych kompetencji/zasobów do weryfikacji pomysłu.
Niewielki wgląd w potrzeby zespołu (zazwyczaj pojedyncza osoba).</t>
  </si>
  <si>
    <t>Typically an individual lacking necessary competencies in key areas such as tech, business etc.</t>
  </si>
  <si>
    <t>Zazwyczaj jedna osoba nie posiadająca niezbędnych kompetencji w kluczowych obszarach, takich jak technologia, biznes itp.</t>
  </si>
  <si>
    <t>Little insight into needed/necessary competencies and other needed resources (e.g. partners, service providers etc.) to verify and develop the idea</t>
  </si>
  <si>
    <t>Niewielki wgląd w potrzebne/niezbędne kompetencje i inne potrzebne zasoby (np. partnerów, usługodawców itp.) do weryfikacji i rozwoju pomysłu.</t>
  </si>
  <si>
    <t>FRL - Funding Readiness Level</t>
  </si>
  <si>
    <t>Secured funding for at least 6-12 months of operations.
Financial monitoring and forecasting system fully implemented.</t>
  </si>
  <si>
    <t>Zabezpieczone finansowanie na co najmniej 6-12 miesięcy działalności.
W pełni wdrożony system monitorowania i prognozowania finansowego.</t>
  </si>
  <si>
    <t>Secured funding for at least 6-12 month runway according to current business plan/operational plan – the money is on the bank account or predictable recurring revenue</t>
  </si>
  <si>
    <t>Zabezpieczone finansowanie na co najmniej 6-12 miesięcy zgodnie z aktualnym biznesplanem/planem operacyjnym - pieniądze znajdują się na koncie bankowym lub występują przewidywalne, powtarzalne przychody.</t>
  </si>
  <si>
    <t xml:space="preserve">Fully implemented financial monitoring and bookkeeping system for continuous control of current financial status, and good forecast/foresight of future funding needs </t>
  </si>
  <si>
    <t xml:space="preserve">W pełni wdrożony system monitoringu finansowego i księgowego zapewniający ciągłą kontrolę bieżącego statusu finansowego oraz dobrą prognozę finansową/przewidywanie przyszłych potrzeb w zakresie finansowania. </t>
  </si>
  <si>
    <t>f</t>
  </si>
  <si>
    <t>Term sheet level discussions with one or several external funding sources that show clear interest.</t>
  </si>
  <si>
    <t>Rozmowy dotyczące kluczowych warunków finansowania (term sheet) z jednym lub kilkoma źródłami finansowania, które wykazują wyraźne zainteresowanie.</t>
  </si>
  <si>
    <t>Concrete discussions (term sheet level) with one or several external funding sources that clearly are interested</t>
  </si>
  <si>
    <t>Konkretne rozmowy (na poziomie term sheet) z jednym lub kilkoma zewnętrznymi źródłami finansowania, które są wyraźnie zainteresowane.</t>
  </si>
  <si>
    <t>All necessary supporting material for external funding in place (financials, business plan, etc.)</t>
  </si>
  <si>
    <t>Opracowano wszystkie niezbędne materiały pomocnicze dotyczące finansowania zewnętrznego (dane finansowe, biznesplan itp.).</t>
  </si>
  <si>
    <t>Correctly established legal entity with ownership structure suitable for the planned funding source (not fragmented or significant parts held by inactive/non-contributing persons).</t>
  </si>
  <si>
    <t>Prawidłowo ustalony podmiot prawny ze strukturą własności odpowiednią dla planowanego źródła finansowania (nie rozdrobniony lub znaczące części posiadane przez osoby nieaktywne / nie wnoszące wkładu).</t>
  </si>
  <si>
    <t>All key legal, IPR, financials,and operational documentation (ex. business plan) and agreements collected and available for external review (due diligence)</t>
  </si>
  <si>
    <t>Cała kluczowa dokumentacja prawna, IPR, finansowa i operacyjna (np. biznesplan) oraz umowy zebrane i dostępne do wglądu zewnętrznego (due dilligence).</t>
  </si>
  <si>
    <t>Initial discussions with potential external funding sources. 
Complete pitch for funding and supporting material ready.</t>
  </si>
  <si>
    <t>Wstępne rozmowy z potencjalnymi zewnętrznymi źródłami finansowania. 
Gotowa oferta finansowania i materiały pomocnicze.</t>
  </si>
  <si>
    <t>Discussions with potential external funding sources around a defined offer (how much money, for what, conditions, valuation, etc.)</t>
  </si>
  <si>
    <t>Rozmowy z potencjalnymi zewnętrznymi źródłami finansowania na temat określonej oferty (ile pieniędzy, za co, warunki, wycena itp.).</t>
  </si>
  <si>
    <t xml:space="preserve">Pitch for funding is complete, tried, and tested, and a business plan (or equivalent) with financial projections, milestone plan etc. is in place </t>
  </si>
  <si>
    <t xml:space="preserve">Oferta dla inwestorów jest kompletna, wypróbowana i przetestowana, a biznesplan (lub jego odpowiednik) z prognozami finansowymi, planem kamieni milowych itp. jest gotowy. </t>
  </si>
  <si>
    <t>Basic accounting systems and documentation in place for financial follow-up</t>
  </si>
  <si>
    <t>Istnieją podstawowe systemy księgowe wraz z dokumentacją na potrzeby dalszych działań finansowych.</t>
  </si>
  <si>
    <t>There is a team that can present well the investment case where key areas are in place such as prototype, traction/customer interest, market potential with scalability etc.</t>
  </si>
  <si>
    <t>Istnieje zespół, który może dobrze zaprezentować ofertę inwestycyjną, w której istnieją kluczowe obszary, takie jak prototyp, trakcja / zainteresowanie klientów, potencjał rynkowy ze skalowalnością itp.</t>
  </si>
  <si>
    <t>There is alignment amongst existing team and owners with a shared view on investment</t>
  </si>
  <si>
    <t>Istnieje zgodność wśród istniejącego zespołu i właścicieli ze wspólnym poglądem na inwestycję.</t>
  </si>
  <si>
    <t>Improved pitch for funding tested on relevant audience. 
Initiated contacts with relevant external funding sources.</t>
  </si>
  <si>
    <t>Ulepszona oferta dla inwestorów przetestowana na odpowiednich odbiorcach. 
Nawiązane kontakty z odpowiednimi zewnętrznymi źródłami finansowania.</t>
  </si>
  <si>
    <t xml:space="preserve">Updated/improved pitch for funding has been tested on relevant audience </t>
  </si>
  <si>
    <t xml:space="preserve">Zaktualizowana/ulepszona oferta dla inwestorów została przetestowana na odpowiednich odbiorcach. </t>
  </si>
  <si>
    <t>3-5 year PnL budget and cash flow for business/project in spreadsheet format that clarifies near and medium term funding need</t>
  </si>
  <si>
    <t>3-5-letni budżet, obejmujący rachunek zysków i strat oraz przepływów pieniężnych dla firmy/projektu w formacie arkusza kalkulacyjnego, który wyjaśnia krótko- i średnioterminowe potrzeby finansowe.</t>
  </si>
  <si>
    <t>First pitch for funding tested on relevant audience.
Defined near term funding need and decided on funding strategy.</t>
  </si>
  <si>
    <t>Pierwsza oferta dla inwestorów przetestowana na odpowiednich odbiorcach.
Zdefiniowano krótkoterminowe zapotrzebowanie na finansowanie i podjęto decyzję o strategii finansowania.</t>
  </si>
  <si>
    <t xml:space="preserve">Pitch for funding (e.g. investor pitch format) elaborated and tested on relevant audience </t>
  </si>
  <si>
    <t>Oferta dla inwestorów opracowana i przetestowana na odpowiednich odbiorcach.</t>
  </si>
  <si>
    <t>Initial PnL budget &amp; cash flow for coming 12 months in spreadsheet format</t>
  </si>
  <si>
    <t>Wstępny szacunek zysków i strat, przepływów pieniężnych na nadchodzące 12 miesięcy w formacie arkusza kalkulacyjnego.</t>
  </si>
  <si>
    <t xml:space="preserve">Decided on funding strategy and funding sources to reach a viable business model based on pros/cons of the different strategies   </t>
  </si>
  <si>
    <t>Podjęcie decyzji w sprawie strategii finansowania i źródeł finansowania w celu osiągnięcia rentownego modelu biznesowego w oparciu o zalety i wady różnych strategii.</t>
  </si>
  <si>
    <t>Insight into requirements and consequences of external funding (in particular equity funding) on business model, control, and ownership</t>
  </si>
  <si>
    <t>Wgląd w wymagania i konsekwencje finansowania zewnętrznego (w szczególności finansowania kapitałowego) dla modelu biznesowego, kontroli i własności.</t>
  </si>
  <si>
    <t>Funding for elaborated verification plan secured.</t>
  </si>
  <si>
    <t>Zabezpieczono finansowanie szczegółowego planu weryfikacji (potencjału/wykonalności).</t>
  </si>
  <si>
    <t xml:space="preserve">Elaborated plan to verify commercial potential of the idea is in place (e.g. 3-12 months, incl. hypotheses to verify, goals, activities, timeline, funding need) </t>
  </si>
  <si>
    <t xml:space="preserve">Szczegółowy plan weryfikacji potencjału komercyjnego pomysłu (np. 3-12 miesięcy, w tym hipotezy do weryfikacji, cele, działania, harmonogram, zapotrzebowanie na finansowanie). </t>
  </si>
  <si>
    <r>
      <rPr>
        <sz val="11"/>
        <color theme="1"/>
        <rFont val="Calibri"/>
        <family val="2"/>
        <scheme val="minor"/>
      </rPr>
      <t xml:space="preserve"> Identified relevant funding sources</t>
    </r>
  </si>
  <si>
    <t xml:space="preserve"> Zidentyfikowane odpowiednie źródła finansowania.</t>
  </si>
  <si>
    <t xml:space="preserve">Secured sufficient funding to implement substantial part of the verification plan   </t>
  </si>
  <si>
    <t>Zabezpieczono wystarczające środki na wdrożenie znacznej części planu weryfikacji.</t>
  </si>
  <si>
    <t xml:space="preserve">Funding for initial verification plan secured. </t>
  </si>
  <si>
    <t xml:space="preserve">Zabezpieczono finansowanie wstępnego planu weryfikacji (potencjału/wykonalności). </t>
  </si>
  <si>
    <t>Secured sufficient funding for initial verification/feasibility activities (e.g. 1-6 months)</t>
  </si>
  <si>
    <t>Zabezpieczono wystarczające środki na wstępne działania dotyczące weryfikacji/wykonalności (np. 1-6 miesięcy).</t>
  </si>
  <si>
    <t>Awareness of different funding types (own, soft, equity, customer, etc.) and typical pros/cons</t>
  </si>
  <si>
    <t>Świadomość różnych rodzajów finansowania (własne, miękkie, kapitałowe, klienta itp.) oraz typowych zalet i wad.</t>
  </si>
  <si>
    <t>Description of initial verification activities.
Defined funding need and funding sources for initial milestones.</t>
  </si>
  <si>
    <t>Opis wstępnych działań weryfikacyjnych.
Określono zapotrzebowanie na finansowanie i źródła finansowania początkowych etapów.</t>
  </si>
  <si>
    <t>Initial activities and costs to verify potential/feasibility if idea is described (e.g. 1-6 months)</t>
  </si>
  <si>
    <t>Wstępne działania i koszty wymagane do weryfikacji potencjału/realizowalności pomysłu zostały opisane (np. 1-6 miesięcy).</t>
  </si>
  <si>
    <t>There is a basic plan with funding options for the initial milestones (e.g. 1-6 months)</t>
  </si>
  <si>
    <t>Istnieje podstawowy plan z opcjami finansowania dla początkowych kamieni milowych (np. 1-6 miesięcy).</t>
  </si>
  <si>
    <t>No clear description of initial verification activities.
No clear view of initial funding needs and funding options.</t>
  </si>
  <si>
    <t>Brak jasnego opisu wstępnych działań weryfikacyjnych.
Brak jasnego obrazu początkowych potrzeb finansowych i opcji finansowania.</t>
  </si>
  <si>
    <t>Little or no insight into relevant activities and costs to verify potential/feasibility of the idea</t>
  </si>
  <si>
    <t>Brak lub niewielki wgląd w działania i koszty wymagane do weryfikacji potencjału/realizowalności pomysłu.</t>
  </si>
  <si>
    <t>Little insight into different funding options and funding types.</t>
  </si>
  <si>
    <t>Niewielkie rozpoznanie różnych opcji i rodzajów finansowania.</t>
  </si>
  <si>
    <t>No insight into how much funding needed and for what.</t>
  </si>
  <si>
    <t>Brak rozpoznania ile funduszy potrzeba i na co.</t>
  </si>
  <si>
    <t>SRL - Sustainablity Readiness Level</t>
  </si>
  <si>
    <t>The sustainability strategy contributes to competitiveness</t>
  </si>
  <si>
    <t>Strategia zrównoważonego rozwoju przyczynia się do konkurencyjności</t>
  </si>
  <si>
    <t>The company’s sustainability work has both clear and measurable benefits. The positive effects outweigh the negative ones.</t>
  </si>
  <si>
    <t>Działania firmy na rzecz zrównoważonego rozwoju przynoszą zarówno wyraźne, jak i wymierne korzyści. Pozytywne efekty przeważają nad negatywnymi.</t>
  </si>
  <si>
    <t>and revenue growth and makes a proven contribution to relevant parts of the UN’s sustainable development goals</t>
  </si>
  <si>
    <t>The system effects (outputs and outcomes) of the sustainability work are clearly defined and can be communicated.</t>
  </si>
  <si>
    <t>Efekty systemowe (wyniki i rezultaty) działań na rzecz zrównoważonego rozwoju są jasno zdefiniowane i mogą być komunikowane.</t>
  </si>
  <si>
    <t>The business has embraced sustainability opportunities and risks in the overall business and are a part of the company culture.</t>
  </si>
  <si>
    <t>Firma uwzględniła szanse i zagrożenia związane ze zrównoważonym rozwojem w ogólnej działalności i są one częścią kultury firmy.</t>
  </si>
  <si>
    <t>The company's suppliers and partners are selected from a sustainability perspective.</t>
  </si>
  <si>
    <t>Dostawcy i partnerzy firmy są wybierani z perspektywy zrównoważonego rozwoju.</t>
  </si>
  <si>
    <t>The business model and operations are fine-tuned based on monitoring and evaluation using sustainability metrics in order to prepare for scaling/growth</t>
  </si>
  <si>
    <t>Model biznesowy i operacje są dopracowywane w oparciu o monitorowanie oraz ocenę, przy użyciu wskaźników zrównoważonego rozwoju w celu przygotowania się do skalowania/wzrostu.</t>
  </si>
  <si>
    <t>Operational planning is done to integrate relevant standards for the long-term development and credibility of the business. (Ex. ISO 14001, 9001, 26000 or other standards)</t>
  </si>
  <si>
    <t>Planowanie operacyjne ma na celu integrację odpowiednich standardów jakości dla długoterminowego rozwoju i wiarygodności firmy. (Np. ISO 14001, 9001, 26000 lub inne standardy).</t>
  </si>
  <si>
    <t>Sales and other metrics show the business model is viable and sustainable e.g. in relation to customer acquisition costs.</t>
  </si>
  <si>
    <t>Sprzedaż i inne wskaźniki pokazują, że model biznesowy jest rentowny i zrównoważony, np. w odniesieniu do kosztów pozyskania klienta.</t>
  </si>
  <si>
    <t>There is transparent communication regarding sustainability impact information (positive and negative) that might be of value for stakeholders in their relation to the business model (eg. environmental impact, social impact)</t>
  </si>
  <si>
    <t>Prowadzona jest przejrzysta komunikacja dotycząca informacji o wpływie na zrównoważony rozwój (pozytywnym i negatywnym), które mogą być wartościowe dla interesariuszy w ich związku z modelem biznesowym (np. wpływ na środowisko, wpływ społeczny).</t>
  </si>
  <si>
    <t>Monitoring, reporting and communication on sustainability outcomes and impact are implemented</t>
  </si>
  <si>
    <t>Wdrożono monitorowanie, raportowanie i komunikację w zakresie wyników i wpływu zrównoważonego rozwoju.</t>
  </si>
  <si>
    <t>There is transparent communication regarding sustainability information that might be of value for customers in making purchase decisions.</t>
  </si>
  <si>
    <t>Prowadzona jest przejrzysta komunikacja dotycząca informacji na temat zrównoważonego rozwoju, które mogą być wartościowe dla klientów przy podejmowaniu decyzji o zakupie.</t>
  </si>
  <si>
    <t>For relevant companies a baseline measurement For impact is determined in order to communicate impact monitoring and communicate impact created</t>
  </si>
  <si>
    <t>W przypadku odpowiednich firm określany jest pomiar bazowy wpływu w celu informowania o monitorowaniu wpływu i informowania o utworzonym wpływie.</t>
  </si>
  <si>
    <t>A list of requirements for suppliers’ ex. Code of conduct is documented and validated.</t>
  </si>
  <si>
    <t>Lista wymagań dla dostawców, np. Kodeks postępowania jest udokumentowany i zatwierdzony.</t>
  </si>
  <si>
    <t>A routine for reporting sustainability work is integrated into the business' follow-up activities.</t>
  </si>
  <si>
    <t>Procedura raportowania działań na rzecz zrównoważonego rozwoju jest zintegrowana z działaniami  firmy.</t>
  </si>
  <si>
    <t>Business “sanity check” is updated and done both for costs/revenues related to sustainability work – to check that positive contribution is bigger than negative impact.</t>
  </si>
  <si>
    <t>Biznesowa "kontrola prawidłowości" jest aktualizowana i przeprowadzana dla kosztów / przychodów związanych z pracą na rzecz zrównoważonego rozwoju - w celu sprawdzenia, czy pozytywny wkład jest większy niż negatywny wpływ.</t>
  </si>
  <si>
    <t>Sustainability is rooted in the entire team and is ingrained into the entire business</t>
  </si>
  <si>
    <t>Zrównoważony rozwój jest zakorzeniony w całym zespole i zakorzeniony w całej firmie.</t>
  </si>
  <si>
    <t>Objectives, possible metrics (internal &amp; external) and actions for sustainability work are validated in the business's plans (strategy, action plan, map, roadmap)</t>
  </si>
  <si>
    <t>Cele, możliwe wskaźniki (wewnętrzne i zewnętrzne) oraz działania na rzecz zrównoważonego rozwoju są zatwierdzane w planach biznesowych (strategia, plan działania, mapa, mapa drogowa).</t>
  </si>
  <si>
    <t>Validated insights into the consequences For customers/users of the benefits and the values.</t>
  </si>
  <si>
    <t>Zweryfikowany wgląd w konsekwencje dla klientów/użytkowników korzyści i wartości.</t>
  </si>
  <si>
    <t>Validated insights into the possible negative consequences for customers / users of the offer. Sustainability-related KPIs relevant to customer value (reducing risks / increasing positive effects) that the offer creates are set into action</t>
  </si>
  <si>
    <t>Zweryfikowany wgląd w możliwe negatywne konsekwencje dla klientów / użytkowników oferty. KPI związane ze zrównoważonym rozwojem istotne dla wartości klienta (zmniejszające ryzyko / zwiększające pozytywne efekty), które tworzy oferta, są wprowadzane w życie.</t>
  </si>
  <si>
    <t>Sustainability is set in the business model and is tested/validated against potential customers/users</t>
  </si>
  <si>
    <t>Zrównoważony rozwój jest uwzględniony w modelu biznesowym i jest testowany/walidowany w odniesieniu do potencjalnych klientów/użytkowników.</t>
  </si>
  <si>
    <t>Relevant areas of sustainability are defined and prioritized according to level of impact.</t>
  </si>
  <si>
    <t>Odpowiednie obszary zrównoważonego rozwoju są zdefiniowane i uszeregowane według poziomu wpływu.</t>
  </si>
  <si>
    <t>Business opportunities and risks with sustainability work are defined.</t>
  </si>
  <si>
    <t>Definiowane są szanse biznesowe i ryzyka związane z pracą na rzecz zrównoważonego rozwoju.</t>
  </si>
  <si>
    <t>Objectives, possible metrics (internal &amp; external) and actions for sustainability work are developed and integrated into the business plans (strategy, action plan, map, roadmap)</t>
  </si>
  <si>
    <t>Cele, możliwe wskaźniki (wewnętrzne i zewnętrzne) oraz działania na rzecz zrównoważonego rozwoju są opracowywane i integrowane z planami biznesowymi (strategia, plan działania, mapa, mapa drogowa).</t>
  </si>
  <si>
    <t>A first draft of the economic, social and ecological outputs/outcomes are stated and tested against potential customers and partners.</t>
  </si>
  <si>
    <t>Pierwszy projekt ekonomicznych, społecznych i ekologicznych wyników/rezultatów jest określany i testowany z potencjalnymi klientami i partnerami.</t>
  </si>
  <si>
    <t>Business concept with embedded sustainability hypothesis is tested/validated against potential customers/users</t>
  </si>
  <si>
    <t>Koncepcja biznesowa z wbudowaną hipotezą zrównoważonego rozwoju jest testowana/walidowana w odniesieniu do potencjalnych klientów/użytkowników.</t>
  </si>
  <si>
    <t>A first stakeholder &amp; supplier verification of the hypothesis of both positive and negative social and environmental impact of the proposed product, business concept and activities for stakeholders (customers, users, society, nature, etc) has been carried out in the proposed ecosystem.</t>
  </si>
  <si>
    <t>Pierwsza weryfikacja przez interesariuszy i dostawców hipotezy o pozytywnym i negatywnym wpływie społecznym i środowiskowym proponowanego produktu, koncepcji biznesowej i działań dla interesariuszy (klientów, użytkowników, społeczeństwa, przyrody itp.) została przeprowadzona w proponowanym ekosystemie.</t>
  </si>
  <si>
    <t>Storytelling, based on customer verification, about sustainability and Agenda 2030 are linked to the business concept and can be communicated to stakeholders.</t>
  </si>
  <si>
    <t>Narracja biznesowa (Storytelling), poparta weryfikacją klienta, na temat zrównoważonego rozwoju i Agendy 2030, jest powiązana z koncepcją biznesową i może być przekazywana interesariuszom.</t>
  </si>
  <si>
    <t>A first description of value creation and the need for sustainability to be integrated into the business idea / business model</t>
  </si>
  <si>
    <t>Pierwszy opis tworzenia wartości i potrzeba zintegrowania zrównoważonego rozwoju z pomysłem biznesowym / modelem biznesowym.</t>
  </si>
  <si>
    <t>The team's competences in sustainability as well as the company’s business approach are described.</t>
  </si>
  <si>
    <t>Opisane są kompetencje zespołu w zakresie zrównoważonego rozwoju, a także podejście biznesowe firmy.</t>
  </si>
  <si>
    <t>A draft of "Why" / mission that describes a direction/what the company wants to achieve in terms of sustainability.</t>
  </si>
  <si>
    <t>Szkic "Dlaczego" / misja, która opisuje kierunek / co firma planuje osiągnąć w zakresie zrównoważonego rozwoju.</t>
  </si>
  <si>
    <t>A draft sustainable business model and a sustainable offer (value proposition) are evaluated against the market and identified competitors’ offerings.</t>
  </si>
  <si>
    <t>Projekt zrównoważonego modelu biznesowego i zrównoważona oferta (propozycja wartości) są oceniane w odniesieniu do rynku i zidentyfikowanych ofert konkurencji.</t>
  </si>
  <si>
    <t>A first customer verification of the hypothesis of both positive and negative social and environmental impact of the proposed product, business concept and activities for stakeholders (customers, users, society, nature, etc) has been carried out.</t>
  </si>
  <si>
    <t>Some awareness of how sustainability affects the planned business</t>
  </si>
  <si>
    <t>Pewna świadomość tego, jak zrównoważony rozwój wpływa na planowany biznes.</t>
  </si>
  <si>
    <t>Some insight into the benefits of creating a sustainable business model.</t>
  </si>
  <si>
    <t>Pewien wgląd w korzyści płynące z tworzenia zrównoważonego modelu biznesowego.</t>
  </si>
  <si>
    <t>A hypothesis is formulated about both positive and negative social and environmental impacts of the proposed product, business concept and activities for stakeholders (customers, users, society, nature, etc)</t>
  </si>
  <si>
    <t>Sformułowano hipotezę dotyczącą zarówno pozytywnych, jak i negatywnych skutków społecznych i środowiskowych proponowanego produktu, koncepcji biznesowej i działań dla interesariuszy (klientów, użytkowników, społeczeństwa, przyrody itp.).</t>
  </si>
  <si>
    <t>None or very low awareness of how sustainability affects the planned business</t>
  </si>
  <si>
    <t>Brak lub bardzo niska świadomość tego, jak zrównoważony rozwój wpływa na planowany biznes.</t>
  </si>
  <si>
    <t>None or little knowledge of Agenda 2030 and sustainable development.</t>
  </si>
  <si>
    <t>Brak lub niewielka wiedza na temat Agendy 2030 i zrównoważonego rozwoju.</t>
  </si>
  <si>
    <t>None or little insight into the benefits of creating a sustainable business model.</t>
  </si>
  <si>
    <t>Brak lub niewielki wgląd w korzyści płynące z tworzenia zrównoważonego modelu biznesowego.</t>
  </si>
  <si>
    <t>None or vague idea of how sustainability could be integrated to solve the problem that the proposed business and operations should address.</t>
  </si>
  <si>
    <t>Brak lub niejasne wyobrażenie o tym, w jaki sposób można zintegrować zrównoważony rozwój w celu rozwiązania problemu, który proponowana firma i operacje powinny rozwiązać.</t>
  </si>
  <si>
    <t>©KTH Innovation - licensed under Creative Commons-license: CC BY-NC-SA 4.0 - kthinnovationreadinesslevel.com - KTH Innovation Readiness Level™ version 2.0 - 2022-03-16 - Gdańsk Tech Version 1.0PL</t>
  </si>
  <si>
    <t>Project name</t>
  </si>
  <si>
    <t>ABC PG Team</t>
  </si>
  <si>
    <t>Date of assessment</t>
  </si>
  <si>
    <t>Current Innovation Readiness Level</t>
  </si>
  <si>
    <t>See Readiness Levels and critera in the sheets from 1. CRL to 7. SRL.</t>
  </si>
  <si>
    <t>Dimension</t>
  </si>
  <si>
    <t>Current Level</t>
  </si>
  <si>
    <t>Starting Level</t>
  </si>
  <si>
    <t>Target Level</t>
  </si>
  <si>
    <t>Time Range</t>
  </si>
  <si>
    <t>Comments</t>
  </si>
  <si>
    <t>CRL</t>
  </si>
  <si>
    <t>2M</t>
  </si>
  <si>
    <t>Comment on CRL level</t>
  </si>
  <si>
    <t>TRL</t>
  </si>
  <si>
    <t>Comment on TRL level</t>
  </si>
  <si>
    <t>BRL</t>
  </si>
  <si>
    <t>Comment on BRL level</t>
  </si>
  <si>
    <t>IPRL</t>
  </si>
  <si>
    <t>Comment on IPRL level</t>
  </si>
  <si>
    <t>TmRL</t>
  </si>
  <si>
    <t>Comment on TmRL level</t>
  </si>
  <si>
    <t>FRL</t>
  </si>
  <si>
    <t>Comment on FRL level</t>
  </si>
  <si>
    <t>SRL</t>
  </si>
  <si>
    <t>Comment on SRL level</t>
  </si>
  <si>
    <t>Current Notes and Summary</t>
  </si>
  <si>
    <t>Pierwsza wersja uproszczonej prognozy zysków i strat dla proponowanego modelu biznesowego (główne koszty i  strumienie przychodów) wskazuje na rentowność ekonomiczną (w oparciu o własne założenia i szacunki).</t>
  </si>
  <si>
    <t>Rozpoznanie różnych form praw własności intelektualnej, które istnieją lub mogą pojawić się podczas rozwoju (patrz lista praw własności intelektualnej).</t>
  </si>
  <si>
    <t>Przeprowadzono pierwszą weryfikację hipotez, dotyczących zarówno pozytywnego, jak i negatywnego wpływu społecznego i środowiskowego proponowanego produktu, koncepcji biznesowej lub działań dla interesariuszy (klientów, użytkowników, społeczeństwa, przyrody itp.).</t>
  </si>
  <si>
    <t>Gdańsk Tech version 1.0 2023-10-27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</si>
</sst>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4"/>
      <color theme="1"/>
      <name val="Calibri"/>
      <family val="2"/>
      <scheme val="minor"/>
    </font>
    <font>
      <i/>
      <sz val="8"/>
      <color theme="1"/>
      <name val="Calibri"/>
      <family val="2"/>
      <scheme val="minor"/>
    </font>
    <font>
      <b/>
      <sz val="18"/>
      <color theme="1"/>
      <name val="Calibri"/>
      <family val="2"/>
      <scheme val="minor"/>
    </font>
    <font>
      <b/>
      <sz val="12"/>
      <color theme="1"/>
      <name val="Calibri"/>
      <family val="2"/>
      <scheme val="minor"/>
    </font>
    <font>
      <b/>
      <sz val="14"/>
      <color theme="1"/>
      <name val="Calibri"/>
      <family val="2"/>
      <charset val="238"/>
      <scheme val="minor"/>
    </font>
    <font>
      <sz val="12"/>
      <color theme="1"/>
      <name val="Calibri"/>
      <family val="2"/>
      <scheme val="minor"/>
    </font>
    <font>
      <b/>
      <sz val="14"/>
      <color rgb="FF990000"/>
      <name val="Arial Black"/>
      <family val="2"/>
      <charset val="238"/>
    </font>
    <font>
      <sz val="12"/>
      <color theme="1"/>
      <name val="Calibri"/>
      <family val="2"/>
      <charset val="238"/>
      <scheme val="minor"/>
    </font>
    <font>
      <b/>
      <sz val="12"/>
      <color theme="1"/>
      <name val="Calibri"/>
      <family val="2"/>
      <charset val="238"/>
      <scheme val="minor"/>
    </font>
    <font>
      <b/>
      <sz val="14"/>
      <color rgb="FF0070C0"/>
      <name val="Calibri"/>
      <family val="2"/>
      <charset val="238"/>
      <scheme val="minor"/>
    </font>
    <font>
      <sz val="10"/>
      <color rgb="FF00B0F0"/>
      <name val="Calibri"/>
      <family val="2"/>
      <scheme val="minor"/>
    </font>
    <font>
      <sz val="11"/>
      <color rgb="FF00B0F0"/>
      <name val="Calibri"/>
      <family val="2"/>
      <scheme val="minor"/>
    </font>
    <font>
      <sz val="24"/>
      <color rgb="FF0070C0"/>
      <name val="Calibri"/>
      <family val="2"/>
      <charset val="238"/>
      <scheme val="minor"/>
    </font>
    <font>
      <b/>
      <sz val="16"/>
      <color theme="0"/>
      <name val="Calibri"/>
      <family val="2"/>
      <charset val="238"/>
      <scheme val="minor"/>
    </font>
    <font>
      <sz val="12"/>
      <color indexed="8"/>
      <name val="Calibri"/>
      <family val="2"/>
      <charset val="238"/>
      <scheme val="minor"/>
    </font>
    <font>
      <sz val="11"/>
      <color indexed="8"/>
      <name val="Calibri"/>
      <family val="2"/>
      <charset val="238"/>
      <scheme val="minor"/>
    </font>
    <font>
      <u/>
      <sz val="11"/>
      <color theme="1"/>
      <name val="Calibri"/>
      <family val="2"/>
      <charset val="238"/>
      <scheme val="minor"/>
    </font>
    <font>
      <sz val="11"/>
      <name val="Calibri"/>
      <family val="2"/>
      <scheme val="minor"/>
    </font>
    <font>
      <i/>
      <sz val="11"/>
      <name val="Calibri"/>
      <family val="2"/>
      <charset val="238"/>
      <scheme val="minor"/>
    </font>
    <font>
      <b/>
      <sz val="11"/>
      <color theme="1"/>
      <name val="Calibri"/>
      <family val="2"/>
      <charset val="238"/>
      <scheme val="minor"/>
    </font>
    <font>
      <vertAlign val="superscript"/>
      <sz val="18"/>
      <color theme="1"/>
      <name val="Calibri"/>
      <family val="2"/>
      <scheme val="minor"/>
    </font>
    <font>
      <b/>
      <sz val="16"/>
      <color theme="1"/>
      <name val="Calibri"/>
      <family val="2"/>
      <scheme val="minor"/>
    </font>
    <font>
      <u/>
      <sz val="11"/>
      <color rgb="FF0070C0"/>
      <name val="Calibri"/>
      <family val="2"/>
      <charset val="238"/>
      <scheme val="minor"/>
    </font>
    <font>
      <b/>
      <u/>
      <sz val="11"/>
      <color theme="1"/>
      <name val="Calibri"/>
      <family val="2"/>
      <scheme val="minor"/>
    </font>
    <font>
      <b/>
      <sz val="12"/>
      <color rgb="FF0070C0"/>
      <name val="Calibri"/>
      <family val="2"/>
      <charset val="238"/>
      <scheme val="minor"/>
    </font>
    <font>
      <sz val="11"/>
      <color rgb="FF0070C0"/>
      <name val="Calibri"/>
      <family val="2"/>
      <scheme val="minor"/>
    </font>
    <font>
      <b/>
      <u/>
      <sz val="14"/>
      <color theme="1"/>
      <name val="Calibri"/>
      <family val="2"/>
      <scheme val="minor"/>
    </font>
    <font>
      <i/>
      <sz val="11"/>
      <color theme="1"/>
      <name val="Calibri"/>
      <family val="2"/>
      <charset val="238"/>
      <scheme val="minor"/>
    </font>
    <font>
      <b/>
      <sz val="14"/>
      <color rgb="FF0070C0"/>
      <name val="Arial Black"/>
      <family val="2"/>
      <charset val="238"/>
    </font>
    <font>
      <b/>
      <sz val="18"/>
      <color theme="1"/>
      <name val="Calibri"/>
      <family val="2"/>
      <charset val="238"/>
      <scheme val="minor"/>
    </font>
    <font>
      <b/>
      <sz val="18"/>
      <color rgb="FF0070C0"/>
      <name val="Calibri"/>
      <family val="2"/>
      <charset val="238"/>
      <scheme val="minor"/>
    </font>
    <font>
      <sz val="18"/>
      <color theme="1"/>
      <name val="Calibri"/>
      <family val="2"/>
      <charset val="238"/>
      <scheme val="minor"/>
    </font>
    <font>
      <sz val="16"/>
      <color theme="1"/>
      <name val="Calibri"/>
      <family val="2"/>
      <charset val="238"/>
      <scheme val="minor"/>
    </font>
    <font>
      <sz val="16"/>
      <color rgb="FF0070C0"/>
      <name val="Calibri"/>
      <family val="2"/>
      <charset val="238"/>
      <scheme val="minor"/>
    </font>
    <font>
      <sz val="8"/>
      <name val="Calibri"/>
      <family val="2"/>
      <charset val="238"/>
      <scheme val="minor"/>
    </font>
    <font>
      <b/>
      <sz val="12"/>
      <color indexed="81"/>
      <name val="Tahoma"/>
      <family val="2"/>
      <charset val="238"/>
    </font>
    <font>
      <sz val="12"/>
      <color indexed="81"/>
      <name val="Tahoma"/>
      <family val="2"/>
      <charset val="238"/>
    </font>
    <font>
      <i/>
      <sz val="10"/>
      <color theme="1"/>
      <name val="Calibri"/>
      <family val="2"/>
      <charset val="238"/>
      <scheme val="minor"/>
    </font>
    <font>
      <i/>
      <sz val="10"/>
      <name val="Calibri"/>
      <family val="2"/>
      <charset val="238"/>
      <scheme val="minor"/>
    </font>
    <font>
      <sz val="22"/>
      <color rgb="FF0070C0"/>
      <name val="Calibri"/>
      <family val="2"/>
      <charset val="238"/>
      <scheme val="minor"/>
    </font>
    <font>
      <sz val="11"/>
      <color theme="1"/>
      <name val="Symbol"/>
      <family val="1"/>
      <charset val="2"/>
    </font>
    <font>
      <i/>
      <sz val="10"/>
      <color rgb="FF000000"/>
      <name val="Calibri"/>
      <scheme val="minor"/>
    </font>
    <font>
      <sz val="8"/>
      <color theme="1"/>
      <name val="Calibri"/>
      <family val="2"/>
      <scheme val="minor"/>
    </font>
    <font>
      <i/>
      <sz val="11"/>
      <color indexed="8"/>
      <name val="Calibri"/>
      <family val="2"/>
      <charset val="238"/>
      <scheme val="minor"/>
    </font>
  </fonts>
  <fills count="1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CC00"/>
        <bgColor indexed="64"/>
      </patternFill>
    </fill>
    <fill>
      <patternFill patternType="solid">
        <fgColor rgb="FF66FF33"/>
        <bgColor indexed="64"/>
      </patternFill>
    </fill>
    <fill>
      <patternFill patternType="solid">
        <fgColor rgb="FFCCFF66"/>
        <bgColor indexed="64"/>
      </patternFill>
    </fill>
    <fill>
      <patternFill patternType="solid">
        <fgColor rgb="FFFFFF99"/>
        <bgColor indexed="64"/>
      </patternFill>
    </fill>
    <fill>
      <patternFill patternType="solid">
        <fgColor rgb="FFFF9933"/>
        <bgColor indexed="64"/>
      </patternFill>
    </fill>
    <fill>
      <patternFill patternType="solid">
        <fgColor rgb="FFFF6600"/>
        <bgColor indexed="64"/>
      </patternFill>
    </fill>
    <fill>
      <patternFill patternType="solid">
        <fgColor rgb="FF99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206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s>
  <cellStyleXfs count="1">
    <xf numFmtId="0" fontId="0" fillId="0" borderId="0"/>
  </cellStyleXfs>
  <cellXfs count="282">
    <xf numFmtId="0" fontId="0" fillId="0" borderId="0" xfId="0"/>
    <xf numFmtId="0" fontId="0" fillId="0" borderId="0" xfId="0" applyAlignment="1">
      <alignment horizontal="center" vertical="center"/>
    </xf>
    <xf numFmtId="0" fontId="0" fillId="0" borderId="0" xfId="0" applyAlignment="1">
      <alignment vertical="center" wrapText="1"/>
    </xf>
    <xf numFmtId="0" fontId="6" fillId="0" borderId="0" xfId="0" applyFont="1"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wrapText="1"/>
    </xf>
    <xf numFmtId="49" fontId="0" fillId="0" borderId="0" xfId="0" applyNumberFormat="1" applyAlignment="1">
      <alignment wrapText="1"/>
    </xf>
    <xf numFmtId="0" fontId="14" fillId="0" borderId="0" xfId="0" applyFont="1" applyAlignment="1">
      <alignment horizontal="center" vertical="center"/>
    </xf>
    <xf numFmtId="0" fontId="14" fillId="0" borderId="0" xfId="0" applyFont="1"/>
    <xf numFmtId="0" fontId="14" fillId="0" borderId="0" xfId="0" applyFont="1" applyAlignment="1">
      <alignment horizontal="left" indent="1"/>
    </xf>
    <xf numFmtId="49" fontId="14" fillId="0" borderId="0" xfId="0" applyNumberFormat="1" applyFont="1" applyAlignment="1">
      <alignment horizontal="center" vertical="center" wrapText="1"/>
    </xf>
    <xf numFmtId="49" fontId="14" fillId="0" borderId="0" xfId="0" applyNumberFormat="1" applyFont="1" applyAlignment="1">
      <alignment wrapText="1"/>
    </xf>
    <xf numFmtId="49" fontId="14" fillId="0" borderId="0" xfId="0" applyNumberFormat="1" applyFont="1" applyAlignment="1">
      <alignment horizontal="left" wrapText="1" indent="1"/>
    </xf>
    <xf numFmtId="0" fontId="14" fillId="0" borderId="17" xfId="0" applyFont="1" applyBorder="1" applyAlignment="1">
      <alignment horizontal="center" vertical="center"/>
    </xf>
    <xf numFmtId="49" fontId="14" fillId="0" borderId="17" xfId="0" applyNumberFormat="1" applyFont="1" applyBorder="1" applyAlignment="1">
      <alignment horizontal="center" vertical="center" wrapText="1"/>
    </xf>
    <xf numFmtId="0" fontId="20" fillId="12" borderId="0" xfId="0" applyFont="1" applyFill="1" applyAlignment="1">
      <alignment horizontal="center" vertical="center"/>
    </xf>
    <xf numFmtId="0" fontId="4" fillId="0" borderId="0" xfId="0" applyFont="1" applyAlignment="1">
      <alignment vertical="center"/>
    </xf>
    <xf numFmtId="0" fontId="0" fillId="0" borderId="0" xfId="0" applyAlignment="1">
      <alignment vertical="center"/>
    </xf>
    <xf numFmtId="0" fontId="24" fillId="0" borderId="0" xfId="0" applyFont="1" applyAlignment="1">
      <alignment vertical="center"/>
    </xf>
    <xf numFmtId="0" fontId="26" fillId="0" borderId="0" xfId="0" applyFont="1" applyAlignment="1">
      <alignment vertical="center"/>
    </xf>
    <xf numFmtId="0" fontId="26" fillId="0" borderId="0" xfId="0" applyFont="1" applyAlignment="1">
      <alignment vertical="center" wrapText="1"/>
    </xf>
    <xf numFmtId="0" fontId="27" fillId="0" borderId="1" xfId="0" applyFont="1" applyBorder="1" applyAlignment="1">
      <alignment horizontal="center" vertical="center"/>
    </xf>
    <xf numFmtId="0" fontId="29" fillId="0" borderId="0" xfId="0" applyFont="1" applyAlignment="1">
      <alignment vertical="center"/>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0" fontId="30" fillId="0" borderId="0" xfId="0" applyFont="1" applyAlignment="1">
      <alignment vertical="center"/>
    </xf>
    <xf numFmtId="0" fontId="11" fillId="12" borderId="1" xfId="0" applyFont="1" applyFill="1" applyBorder="1" applyAlignment="1">
      <alignment horizontal="center" vertical="center" wrapText="1"/>
    </xf>
    <xf numFmtId="0" fontId="11" fillId="12" borderId="1" xfId="0" applyFont="1" applyFill="1" applyBorder="1" applyAlignment="1">
      <alignment horizontal="left" vertical="center" wrapText="1" indent="1"/>
    </xf>
    <xf numFmtId="0" fontId="28" fillId="0" borderId="1" xfId="0" applyFont="1" applyBorder="1" applyAlignment="1" applyProtection="1">
      <alignment horizontal="left" vertical="center" wrapText="1" indent="1"/>
      <protection locked="0"/>
    </xf>
    <xf numFmtId="0" fontId="31" fillId="0" borderId="1" xfId="0" applyFont="1" applyBorder="1" applyAlignment="1" applyProtection="1">
      <alignment horizontal="center" vertical="center" wrapText="1"/>
      <protection locked="0"/>
    </xf>
    <xf numFmtId="0" fontId="4" fillId="0" borderId="18" xfId="0" applyFont="1" applyBorder="1" applyAlignment="1">
      <alignment vertical="top" wrapText="1"/>
    </xf>
    <xf numFmtId="0" fontId="4" fillId="0" borderId="0" xfId="0" applyFont="1" applyAlignment="1">
      <alignment vertical="top" wrapText="1"/>
    </xf>
    <xf numFmtId="49" fontId="0" fillId="11" borderId="1" xfId="0" applyNumberFormat="1" applyFill="1" applyBorder="1" applyAlignment="1">
      <alignment horizontal="left" vertical="center" indent="1"/>
    </xf>
    <xf numFmtId="49" fontId="15" fillId="0" borderId="9" xfId="0" applyNumberFormat="1" applyFont="1" applyBorder="1" applyAlignment="1" applyProtection="1">
      <alignment horizontal="center" vertical="center" wrapText="1"/>
      <protection locked="0"/>
    </xf>
    <xf numFmtId="49" fontId="15" fillId="0" borderId="11" xfId="0" applyNumberFormat="1" applyFont="1" applyBorder="1" applyAlignment="1" applyProtection="1">
      <alignment horizontal="center" vertical="center" wrapText="1"/>
      <protection locked="0"/>
    </xf>
    <xf numFmtId="49" fontId="15" fillId="0" borderId="14" xfId="0" applyNumberFormat="1"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2" fillId="0" borderId="0" xfId="0" applyNumberFormat="1" applyFont="1" applyAlignment="1" applyProtection="1">
      <alignment horizontal="center" vertical="center" wrapText="1"/>
      <protection locked="0"/>
    </xf>
    <xf numFmtId="49" fontId="12" fillId="0" borderId="0" xfId="0" applyNumberFormat="1" applyFont="1" applyAlignment="1" applyProtection="1">
      <alignment horizontal="center" vertical="center"/>
      <protection locked="0"/>
    </xf>
    <xf numFmtId="49" fontId="11" fillId="12" borderId="14" xfId="0" applyNumberFormat="1" applyFont="1" applyFill="1" applyBorder="1" applyAlignment="1">
      <alignment horizontal="center" vertical="center" wrapText="1"/>
    </xf>
    <xf numFmtId="49" fontId="42" fillId="0" borderId="1" xfId="0" applyNumberFormat="1" applyFont="1" applyBorder="1" applyAlignment="1" applyProtection="1">
      <alignment horizontal="center" vertical="center" shrinkToFit="1"/>
      <protection locked="0"/>
    </xf>
    <xf numFmtId="0" fontId="0" fillId="0" borderId="0" xfId="0" quotePrefix="1" applyAlignment="1">
      <alignment horizontal="left" vertical="center" wrapText="1" indent="4"/>
    </xf>
    <xf numFmtId="0" fontId="0" fillId="0" borderId="8" xfId="0" applyBorder="1" applyAlignment="1">
      <alignment horizontal="left" vertical="center" wrapText="1" indent="1"/>
    </xf>
    <xf numFmtId="0" fontId="40" fillId="0" borderId="8" xfId="0" applyFont="1" applyBorder="1" applyAlignment="1">
      <alignment horizontal="left" vertical="center" wrapText="1" indent="1"/>
    </xf>
    <xf numFmtId="0" fontId="0" fillId="0" borderId="1" xfId="0" applyBorder="1" applyAlignment="1">
      <alignment horizontal="left" vertical="center" wrapText="1" indent="1"/>
    </xf>
    <xf numFmtId="0" fontId="40" fillId="0" borderId="1" xfId="0" applyFont="1" applyBorder="1" applyAlignment="1">
      <alignment horizontal="left" vertical="center" wrapText="1" indent="1"/>
    </xf>
    <xf numFmtId="0" fontId="0" fillId="0" borderId="13" xfId="0" applyBorder="1" applyAlignment="1">
      <alignment horizontal="left" vertical="center" wrapText="1" indent="1"/>
    </xf>
    <xf numFmtId="0" fontId="40" fillId="0" borderId="13" xfId="0" applyFont="1" applyBorder="1" applyAlignment="1">
      <alignment horizontal="left" vertical="center" wrapText="1" indent="1"/>
    </xf>
    <xf numFmtId="0" fontId="0" fillId="0" borderId="0" xfId="0" applyAlignment="1">
      <alignment horizontal="center"/>
    </xf>
    <xf numFmtId="0" fontId="0" fillId="0" borderId="0" xfId="0" applyAlignment="1">
      <alignment horizontal="left" wrapText="1" indent="1"/>
    </xf>
    <xf numFmtId="0" fontId="0" fillId="0" borderId="0" xfId="0" applyAlignment="1">
      <alignment horizontal="left" vertical="center" wrapText="1" indent="1"/>
    </xf>
    <xf numFmtId="0" fontId="40" fillId="0" borderId="0" xfId="0" applyFont="1" applyAlignment="1">
      <alignment horizontal="left" vertical="center" wrapText="1" indent="1"/>
    </xf>
    <xf numFmtId="0" fontId="0" fillId="0" borderId="0" xfId="0" applyAlignment="1">
      <alignment horizontal="center" vertical="center" wrapText="1"/>
    </xf>
    <xf numFmtId="0" fontId="30" fillId="0" borderId="0" xfId="0" applyFont="1" applyAlignment="1">
      <alignment horizontal="left" vertical="center" wrapText="1" indent="1"/>
    </xf>
    <xf numFmtId="49" fontId="0" fillId="0" borderId="8" xfId="0" applyNumberFormat="1" applyBorder="1" applyAlignment="1">
      <alignment horizontal="left" vertical="center" wrapText="1" indent="1"/>
    </xf>
    <xf numFmtId="49" fontId="40" fillId="0" borderId="8" xfId="0" applyNumberFormat="1" applyFont="1" applyBorder="1" applyAlignment="1">
      <alignment horizontal="left" vertical="center" wrapText="1" indent="1"/>
    </xf>
    <xf numFmtId="49" fontId="0" fillId="0" borderId="1" xfId="0" applyNumberFormat="1" applyBorder="1" applyAlignment="1">
      <alignment horizontal="left" vertical="center" wrapText="1" indent="1"/>
    </xf>
    <xf numFmtId="49" fontId="40" fillId="0" borderId="1" xfId="0" applyNumberFormat="1" applyFont="1" applyBorder="1" applyAlignment="1">
      <alignment horizontal="left" vertical="center" wrapText="1" indent="1"/>
    </xf>
    <xf numFmtId="49" fontId="0" fillId="0" borderId="13" xfId="0" applyNumberFormat="1" applyBorder="1" applyAlignment="1">
      <alignment horizontal="left" vertical="center" wrapText="1" indent="1"/>
    </xf>
    <xf numFmtId="49" fontId="40" fillId="0" borderId="13" xfId="0" applyNumberFormat="1" applyFont="1" applyBorder="1" applyAlignment="1">
      <alignment horizontal="left" vertical="center" wrapText="1" indent="1"/>
    </xf>
    <xf numFmtId="0" fontId="18" fillId="0" borderId="0" xfId="0" applyFont="1" applyAlignment="1">
      <alignment horizontal="center" vertical="center" wrapText="1"/>
    </xf>
    <xf numFmtId="0" fontId="20" fillId="0" borderId="8" xfId="0" applyFont="1" applyBorder="1" applyAlignment="1">
      <alignment horizontal="left" vertical="center" wrapText="1" indent="1"/>
    </xf>
    <xf numFmtId="0" fontId="41" fillId="0" borderId="8" xfId="0" applyFont="1" applyBorder="1" applyAlignment="1">
      <alignment horizontal="left" vertical="center" wrapText="1" indent="1"/>
    </xf>
    <xf numFmtId="0" fontId="20" fillId="0" borderId="13" xfId="0" applyFont="1" applyBorder="1" applyAlignment="1">
      <alignment horizontal="left" vertical="center" wrapText="1" indent="1"/>
    </xf>
    <xf numFmtId="0" fontId="41" fillId="0" borderId="13" xfId="0" applyFont="1" applyBorder="1" applyAlignment="1">
      <alignment horizontal="left" vertical="center" wrapText="1" indent="1"/>
    </xf>
    <xf numFmtId="0" fontId="20" fillId="0" borderId="1" xfId="0" applyFont="1" applyBorder="1" applyAlignment="1">
      <alignment horizontal="left" vertical="center" wrapText="1" indent="1"/>
    </xf>
    <xf numFmtId="0" fontId="41" fillId="0" borderId="1" xfId="0" applyFont="1" applyBorder="1" applyAlignment="1">
      <alignment horizontal="left" vertical="center" wrapText="1" indent="1"/>
    </xf>
    <xf numFmtId="49" fontId="20" fillId="0" borderId="1" xfId="0" applyNumberFormat="1" applyFont="1" applyBorder="1" applyAlignment="1">
      <alignment horizontal="left" vertical="center" wrapText="1" indent="1"/>
    </xf>
    <xf numFmtId="49" fontId="41" fillId="0" borderId="1" xfId="0" applyNumberFormat="1" applyFont="1" applyBorder="1" applyAlignment="1">
      <alignment horizontal="left" vertical="center" wrapText="1" indent="1"/>
    </xf>
    <xf numFmtId="0" fontId="21" fillId="0" borderId="1" xfId="0" applyFont="1" applyBorder="1" applyAlignment="1">
      <alignment horizontal="left" vertical="center" wrapText="1" indent="1"/>
    </xf>
    <xf numFmtId="49" fontId="21" fillId="0" borderId="13" xfId="0" applyNumberFormat="1" applyFont="1" applyBorder="1" applyAlignment="1">
      <alignment horizontal="left" vertical="center" wrapText="1" indent="1"/>
    </xf>
    <xf numFmtId="49" fontId="41" fillId="0" borderId="13" xfId="0" applyNumberFormat="1" applyFont="1" applyBorder="1" applyAlignment="1">
      <alignment horizontal="left" vertical="center" wrapText="1" indent="1"/>
    </xf>
    <xf numFmtId="0" fontId="0" fillId="0" borderId="0" xfId="0" applyAlignment="1">
      <alignment horizontal="left" vertical="center" wrapText="1"/>
    </xf>
    <xf numFmtId="0" fontId="40" fillId="0" borderId="0" xfId="0" applyFont="1" applyAlignment="1">
      <alignment horizontal="left" vertical="center" wrapText="1"/>
    </xf>
    <xf numFmtId="0" fontId="18" fillId="0" borderId="0" xfId="0" applyFont="1" applyAlignment="1">
      <alignment horizontal="center" vertical="center"/>
    </xf>
    <xf numFmtId="0" fontId="0" fillId="0" borderId="0" xfId="0" applyAlignment="1">
      <alignment horizontal="left" vertical="center" indent="1"/>
    </xf>
    <xf numFmtId="0" fontId="40" fillId="0" borderId="0" xfId="0" applyFont="1" applyAlignment="1">
      <alignment horizontal="left" vertical="center" indent="1"/>
    </xf>
    <xf numFmtId="0" fontId="44" fillId="0" borderId="1" xfId="0" applyFont="1" applyBorder="1" applyAlignment="1">
      <alignment horizontal="left" vertical="center" wrapText="1" indent="1"/>
    </xf>
    <xf numFmtId="0" fontId="45" fillId="0" borderId="0" xfId="0" applyFont="1" applyAlignment="1">
      <alignment horizontal="right" vertical="center"/>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40" fillId="0" borderId="13" xfId="0" applyFont="1" applyBorder="1" applyAlignment="1" applyProtection="1">
      <alignment horizontal="left" vertical="center" wrapText="1" indent="1"/>
      <protection locked="0"/>
    </xf>
    <xf numFmtId="0" fontId="10" fillId="6" borderId="8"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8"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8" borderId="13"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3" borderId="13" xfId="0" applyFont="1" applyFill="1" applyBorder="1" applyAlignment="1">
      <alignment horizontal="center" vertical="center" wrapText="1"/>
    </xf>
    <xf numFmtId="49" fontId="15" fillId="0" borderId="0" xfId="0" applyNumberFormat="1" applyFont="1" applyAlignment="1" applyProtection="1">
      <alignment horizontal="center" vertical="center"/>
      <protection locked="0"/>
    </xf>
    <xf numFmtId="0" fontId="46" fillId="0" borderId="0" xfId="0" applyFont="1" applyAlignment="1">
      <alignment horizontal="left" vertical="center" wrapText="1" indent="1"/>
    </xf>
    <xf numFmtId="0" fontId="46" fillId="0" borderId="0" xfId="0" applyFont="1" applyAlignment="1">
      <alignment horizontal="left" wrapText="1" indent="1"/>
    </xf>
    <xf numFmtId="0" fontId="46" fillId="8" borderId="8" xfId="0" applyFont="1" applyFill="1" applyBorder="1" applyAlignment="1">
      <alignment horizontal="left" vertical="center" wrapText="1" indent="1"/>
    </xf>
    <xf numFmtId="0" fontId="46" fillId="8" borderId="13" xfId="0" applyFont="1" applyFill="1" applyBorder="1" applyAlignment="1">
      <alignment horizontal="left" vertical="center" wrapText="1" indent="1"/>
    </xf>
    <xf numFmtId="0" fontId="2" fillId="0" borderId="0" xfId="0" quotePrefix="1" applyFont="1" applyAlignment="1">
      <alignment horizontal="left" vertical="center" wrapText="1" indent="2"/>
    </xf>
    <xf numFmtId="0" fontId="2" fillId="0" borderId="0" xfId="0" quotePrefix="1" applyFont="1" applyAlignment="1">
      <alignment horizontal="left" vertical="center" wrapText="1" indent="4"/>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3" xfId="0" applyFont="1" applyBorder="1" applyAlignment="1">
      <alignment horizontal="left" vertical="center" wrapText="1" indent="1"/>
    </xf>
    <xf numFmtId="0" fontId="2" fillId="0" borderId="1" xfId="0" applyFont="1" applyBorder="1" applyAlignment="1">
      <alignment horizontal="left" vertical="center" wrapText="1" indent="1"/>
    </xf>
    <xf numFmtId="0" fontId="4" fillId="0" borderId="21" xfId="0" applyFont="1" applyBorder="1" applyAlignment="1">
      <alignment horizontal="right" vertical="center"/>
    </xf>
    <xf numFmtId="0" fontId="4" fillId="0" borderId="0" xfId="0" applyFont="1" applyAlignment="1">
      <alignment horizontal="right" vertical="center"/>
    </xf>
    <xf numFmtId="0" fontId="5" fillId="0" borderId="0" xfId="0" applyFont="1" applyAlignment="1">
      <alignment horizontal="center" vertical="center"/>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7" fillId="13" borderId="10" xfId="0" applyFont="1" applyFill="1" applyBorder="1" applyAlignment="1">
      <alignment horizontal="center" vertical="center"/>
    </xf>
    <xf numFmtId="0" fontId="7" fillId="13" borderId="1" xfId="0" applyFont="1" applyFill="1" applyBorder="1" applyAlignment="1">
      <alignment horizontal="center" vertical="center"/>
    </xf>
    <xf numFmtId="0" fontId="9" fillId="0" borderId="11" xfId="0" applyFont="1" applyBorder="1" applyAlignment="1">
      <alignment horizontal="center" vertical="center" wrapText="1"/>
    </xf>
    <xf numFmtId="0" fontId="6" fillId="6" borderId="7"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46" fillId="6" borderId="8" xfId="0" applyFont="1" applyFill="1" applyBorder="1" applyAlignment="1">
      <alignment horizontal="left" vertical="center" wrapText="1" indent="1"/>
    </xf>
    <xf numFmtId="0" fontId="46" fillId="6" borderId="1" xfId="0" applyFont="1" applyFill="1" applyBorder="1" applyAlignment="1">
      <alignment horizontal="left" vertical="center" wrapText="1" indent="1"/>
    </xf>
    <xf numFmtId="0" fontId="46" fillId="6" borderId="13" xfId="0" applyFont="1" applyFill="1" applyBorder="1" applyAlignment="1">
      <alignment horizontal="left" vertical="center" wrapText="1" indent="1"/>
    </xf>
    <xf numFmtId="0" fontId="6" fillId="5" borderId="7"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46" fillId="5" borderId="8" xfId="0" applyFont="1" applyFill="1" applyBorder="1" applyAlignment="1">
      <alignment horizontal="left" vertical="center" wrapText="1" indent="1"/>
    </xf>
    <xf numFmtId="0" fontId="46" fillId="5" borderId="1" xfId="0" applyFont="1" applyFill="1" applyBorder="1" applyAlignment="1">
      <alignment horizontal="left" vertical="center" wrapText="1" indent="1"/>
    </xf>
    <xf numFmtId="0" fontId="46" fillId="5" borderId="13" xfId="0" applyFont="1" applyFill="1" applyBorder="1" applyAlignment="1">
      <alignment horizontal="left" vertical="center" wrapText="1" indent="1"/>
    </xf>
    <xf numFmtId="0" fontId="6" fillId="4" borderId="7"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46" fillId="4" borderId="8" xfId="0" applyFont="1" applyFill="1" applyBorder="1" applyAlignment="1">
      <alignment horizontal="left" vertical="center" wrapText="1" indent="1"/>
    </xf>
    <xf numFmtId="0" fontId="46" fillId="4" borderId="1" xfId="0" applyFont="1" applyFill="1" applyBorder="1" applyAlignment="1">
      <alignment horizontal="left" vertical="center" wrapText="1" indent="1"/>
    </xf>
    <xf numFmtId="0" fontId="46" fillId="4" borderId="13" xfId="0" applyFont="1" applyFill="1" applyBorder="1" applyAlignment="1">
      <alignment horizontal="left" vertical="center" wrapText="1" indent="1"/>
    </xf>
    <xf numFmtId="0" fontId="6" fillId="12" borderId="12"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4" borderId="8" xfId="0"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6" fillId="4" borderId="13" xfId="0" applyFont="1" applyFill="1" applyBorder="1" applyAlignment="1">
      <alignment horizontal="left" vertical="center" wrapText="1" indent="1"/>
    </xf>
    <xf numFmtId="0" fontId="6" fillId="5" borderId="8" xfId="0" applyFont="1" applyFill="1" applyBorder="1" applyAlignment="1">
      <alignment horizontal="left" vertical="center" wrapText="1" indent="1"/>
    </xf>
    <xf numFmtId="0" fontId="6" fillId="5" borderId="1" xfId="0" applyFont="1" applyFill="1" applyBorder="1" applyAlignment="1">
      <alignment horizontal="left" vertical="center" wrapText="1" indent="1"/>
    </xf>
    <xf numFmtId="0" fontId="6" fillId="5" borderId="13" xfId="0" applyFont="1" applyFill="1" applyBorder="1" applyAlignment="1">
      <alignment horizontal="left" vertical="center" wrapText="1" indent="1"/>
    </xf>
    <xf numFmtId="0" fontId="6" fillId="6" borderId="8" xfId="0" applyFont="1" applyFill="1" applyBorder="1" applyAlignment="1">
      <alignment horizontal="left" vertical="center" wrapText="1" indent="1"/>
    </xf>
    <xf numFmtId="0" fontId="6" fillId="6" borderId="1" xfId="0" applyFont="1" applyFill="1" applyBorder="1" applyAlignment="1">
      <alignment horizontal="left" vertical="center" wrapText="1" indent="1"/>
    </xf>
    <xf numFmtId="0" fontId="6" fillId="6" borderId="13" xfId="0" applyFont="1" applyFill="1" applyBorder="1" applyAlignment="1">
      <alignment horizontal="left" vertical="center" wrapText="1" indent="1"/>
    </xf>
    <xf numFmtId="0" fontId="6" fillId="8" borderId="7"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46" fillId="8" borderId="8" xfId="0" applyFont="1" applyFill="1" applyBorder="1" applyAlignment="1">
      <alignment horizontal="left" vertical="center" wrapText="1" indent="1"/>
    </xf>
    <xf numFmtId="0" fontId="46" fillId="8" borderId="1" xfId="0" applyFont="1" applyFill="1" applyBorder="1" applyAlignment="1">
      <alignment horizontal="left" vertical="center" wrapText="1" indent="1"/>
    </xf>
    <xf numFmtId="0" fontId="46" fillId="8" borderId="13" xfId="0" applyFont="1" applyFill="1" applyBorder="1" applyAlignment="1">
      <alignment horizontal="left" vertical="center" wrapText="1" inden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6" fillId="2" borderId="8" xfId="0" applyFont="1" applyFill="1" applyBorder="1" applyAlignment="1">
      <alignment horizontal="left" vertical="center" wrapText="1" indent="1"/>
    </xf>
    <xf numFmtId="0" fontId="46" fillId="2" borderId="1" xfId="0" applyFont="1" applyFill="1" applyBorder="1" applyAlignment="1">
      <alignment horizontal="left" vertical="center" wrapText="1" indent="1"/>
    </xf>
    <xf numFmtId="0" fontId="46" fillId="2" borderId="13" xfId="0" applyFont="1" applyFill="1" applyBorder="1" applyAlignment="1">
      <alignment horizontal="left" vertical="center" wrapText="1" indent="1"/>
    </xf>
    <xf numFmtId="0" fontId="6" fillId="7" borderId="7"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46" fillId="7" borderId="8" xfId="0" applyFont="1" applyFill="1" applyBorder="1" applyAlignment="1">
      <alignment horizontal="left" vertical="center" wrapText="1" indent="1"/>
    </xf>
    <xf numFmtId="0" fontId="46" fillId="7" borderId="1" xfId="0" applyFont="1" applyFill="1" applyBorder="1" applyAlignment="1">
      <alignment horizontal="left" vertical="center" wrapText="1" indent="1"/>
    </xf>
    <xf numFmtId="0" fontId="46" fillId="7" borderId="13" xfId="0" applyFont="1" applyFill="1" applyBorder="1" applyAlignment="1">
      <alignment horizontal="left" vertical="center" wrapText="1" indent="1"/>
    </xf>
    <xf numFmtId="0" fontId="6" fillId="7" borderId="8" xfId="0" applyFont="1" applyFill="1" applyBorder="1" applyAlignment="1">
      <alignment horizontal="left" vertical="center" wrapText="1" indent="1"/>
    </xf>
    <xf numFmtId="0" fontId="6" fillId="7" borderId="1" xfId="0" applyFont="1" applyFill="1" applyBorder="1" applyAlignment="1">
      <alignment horizontal="left" vertical="center" wrapText="1" indent="1"/>
    </xf>
    <xf numFmtId="0" fontId="6" fillId="7" borderId="13"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6" fillId="8" borderId="8" xfId="0" applyFont="1" applyFill="1" applyBorder="1" applyAlignment="1">
      <alignment horizontal="left" vertical="center" wrapText="1" indent="1"/>
    </xf>
    <xf numFmtId="0" fontId="6" fillId="8" borderId="1"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10" borderId="7"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46" fillId="10" borderId="8" xfId="0" applyFont="1" applyFill="1" applyBorder="1" applyAlignment="1">
      <alignment horizontal="left" vertical="center" wrapText="1" indent="1"/>
    </xf>
    <xf numFmtId="0" fontId="46" fillId="10" borderId="1" xfId="0" applyFont="1" applyFill="1" applyBorder="1" applyAlignment="1">
      <alignment horizontal="left" vertical="center" wrapText="1" indent="1"/>
    </xf>
    <xf numFmtId="0" fontId="46" fillId="10" borderId="13" xfId="0" applyFont="1" applyFill="1" applyBorder="1" applyAlignment="1">
      <alignment horizontal="left" vertical="center" wrapText="1" indent="1"/>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46" fillId="3" borderId="8" xfId="0" applyFont="1" applyFill="1" applyBorder="1" applyAlignment="1">
      <alignment horizontal="left" vertical="center" wrapText="1" indent="1"/>
    </xf>
    <xf numFmtId="0" fontId="46" fillId="3" borderId="1" xfId="0" applyFont="1" applyFill="1" applyBorder="1" applyAlignment="1">
      <alignment horizontal="left" vertical="center" wrapText="1" indent="1"/>
    </xf>
    <xf numFmtId="0" fontId="46" fillId="3" borderId="13" xfId="0" applyFont="1" applyFill="1" applyBorder="1" applyAlignment="1">
      <alignment horizontal="left" vertical="center" wrapText="1" indent="1"/>
    </xf>
    <xf numFmtId="0" fontId="6" fillId="9" borderId="7"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46" fillId="9" borderId="8" xfId="0" applyFont="1" applyFill="1" applyBorder="1" applyAlignment="1">
      <alignment horizontal="left" vertical="center" wrapText="1" indent="1"/>
    </xf>
    <xf numFmtId="0" fontId="46" fillId="9" borderId="1" xfId="0" applyFont="1" applyFill="1" applyBorder="1" applyAlignment="1">
      <alignment horizontal="left" vertical="center" wrapText="1" indent="1"/>
    </xf>
    <xf numFmtId="0" fontId="46" fillId="9" borderId="13" xfId="0" applyFont="1" applyFill="1" applyBorder="1" applyAlignment="1">
      <alignment horizontal="left" vertical="center" wrapText="1" indent="1"/>
    </xf>
    <xf numFmtId="0" fontId="6" fillId="9" borderId="8" xfId="0" applyFont="1" applyFill="1" applyBorder="1" applyAlignment="1">
      <alignment horizontal="left" vertical="center" wrapText="1" indent="1"/>
    </xf>
    <xf numFmtId="0" fontId="6" fillId="9" borderId="1" xfId="0" applyFont="1" applyFill="1" applyBorder="1" applyAlignment="1">
      <alignment horizontal="left" vertical="center" wrapText="1" indent="1"/>
    </xf>
    <xf numFmtId="0" fontId="6" fillId="9" borderId="13" xfId="0" applyFont="1" applyFill="1" applyBorder="1" applyAlignment="1">
      <alignment horizontal="left" vertical="center" wrapText="1" indent="1"/>
    </xf>
    <xf numFmtId="0" fontId="6" fillId="3" borderId="8" xfId="0" applyFont="1" applyFill="1" applyBorder="1" applyAlignment="1">
      <alignment horizontal="left" vertical="center" wrapText="1" indent="1"/>
    </xf>
    <xf numFmtId="0" fontId="6" fillId="3" borderId="1" xfId="0" applyFont="1" applyFill="1" applyBorder="1" applyAlignment="1">
      <alignment horizontal="left" vertical="center" wrapText="1" indent="1"/>
    </xf>
    <xf numFmtId="0" fontId="6" fillId="3" borderId="13" xfId="0" applyFont="1" applyFill="1" applyBorder="1" applyAlignment="1">
      <alignment horizontal="left" vertical="center" wrapText="1" indent="1"/>
    </xf>
    <xf numFmtId="0" fontId="6" fillId="10" borderId="8" xfId="0" applyFont="1" applyFill="1" applyBorder="1" applyAlignment="1">
      <alignment horizontal="left" vertical="center" wrapText="1" indent="1"/>
    </xf>
    <xf numFmtId="0" fontId="6" fillId="10" borderId="1" xfId="0" applyFont="1" applyFill="1" applyBorder="1" applyAlignment="1">
      <alignment horizontal="left" vertical="center" wrapText="1" indent="1"/>
    </xf>
    <xf numFmtId="0" fontId="6" fillId="10" borderId="13" xfId="0" applyFont="1" applyFill="1" applyBorder="1" applyAlignment="1">
      <alignment horizontal="left" vertical="center" wrapText="1" indent="1"/>
    </xf>
    <xf numFmtId="0" fontId="13" fillId="0" borderId="5" xfId="0" applyFont="1" applyBorder="1" applyAlignment="1">
      <alignment horizontal="center" vertical="center" textRotation="90" wrapText="1"/>
    </xf>
    <xf numFmtId="0" fontId="13" fillId="0" borderId="6" xfId="0" applyFont="1" applyBorder="1" applyAlignment="1">
      <alignment horizontal="center" vertical="center" textRotation="90" wrapText="1"/>
    </xf>
    <xf numFmtId="0" fontId="13" fillId="0" borderId="2"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3" fillId="0" borderId="15"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49" fontId="16" fillId="14" borderId="1" xfId="0" applyNumberFormat="1" applyFont="1" applyFill="1" applyBorder="1" applyAlignment="1">
      <alignment horizontal="center" vertical="center" textRotation="90"/>
    </xf>
    <xf numFmtId="0" fontId="7" fillId="13" borderId="10"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11" fillId="7" borderId="8" xfId="0" applyFont="1" applyFill="1" applyBorder="1" applyAlignment="1">
      <alignment horizontal="left" vertical="center" wrapText="1" indent="1"/>
    </xf>
    <xf numFmtId="0" fontId="11" fillId="7" borderId="13" xfId="0" applyFont="1" applyFill="1" applyBorder="1" applyAlignment="1">
      <alignment horizontal="left" vertical="center" wrapText="1" indent="1"/>
    </xf>
    <xf numFmtId="0" fontId="30" fillId="9" borderId="8" xfId="0" applyFont="1" applyFill="1" applyBorder="1" applyAlignment="1">
      <alignment horizontal="left" vertical="center" wrapText="1" indent="1"/>
    </xf>
    <xf numFmtId="0" fontId="30" fillId="9" borderId="1" xfId="0" applyFont="1" applyFill="1" applyBorder="1" applyAlignment="1">
      <alignment horizontal="left" vertical="center" wrapText="1" indent="1"/>
    </xf>
    <xf numFmtId="0" fontId="30" fillId="9" borderId="13" xfId="0" applyFont="1" applyFill="1" applyBorder="1" applyAlignment="1">
      <alignment horizontal="left" vertical="center" wrapText="1" indent="1"/>
    </xf>
    <xf numFmtId="0" fontId="30" fillId="3" borderId="8" xfId="0" applyFont="1" applyFill="1" applyBorder="1" applyAlignment="1">
      <alignment horizontal="left" vertical="center" wrapText="1" indent="1"/>
    </xf>
    <xf numFmtId="0" fontId="30" fillId="3" borderId="13" xfId="0" applyFont="1" applyFill="1" applyBorder="1" applyAlignment="1">
      <alignment horizontal="left" vertical="center" wrapText="1" indent="1"/>
    </xf>
    <xf numFmtId="0" fontId="30" fillId="2" borderId="8" xfId="0" applyFont="1" applyFill="1" applyBorder="1" applyAlignment="1">
      <alignment horizontal="left" vertical="center" wrapText="1" indent="1"/>
    </xf>
    <xf numFmtId="0" fontId="30" fillId="2" borderId="1" xfId="0" applyFont="1" applyFill="1" applyBorder="1" applyAlignment="1">
      <alignment horizontal="left" vertical="center" wrapText="1" indent="1"/>
    </xf>
    <xf numFmtId="0" fontId="30" fillId="2" borderId="13" xfId="0" applyFont="1" applyFill="1" applyBorder="1" applyAlignment="1">
      <alignment horizontal="left" vertical="center" wrapText="1" indent="1"/>
    </xf>
    <xf numFmtId="0" fontId="30" fillId="8" borderId="8" xfId="0" applyFont="1" applyFill="1" applyBorder="1" applyAlignment="1">
      <alignment horizontal="left" vertical="center" wrapText="1" indent="1"/>
    </xf>
    <xf numFmtId="0" fontId="30" fillId="8" borderId="13" xfId="0" applyFont="1" applyFill="1" applyBorder="1" applyAlignment="1">
      <alignment horizontal="left" vertical="center" wrapText="1" indent="1"/>
    </xf>
    <xf numFmtId="0" fontId="30" fillId="5" borderId="8" xfId="0" applyFont="1" applyFill="1" applyBorder="1" applyAlignment="1">
      <alignment horizontal="left" vertical="center" wrapText="1" indent="1"/>
    </xf>
    <xf numFmtId="0" fontId="30" fillId="5" borderId="1" xfId="0" applyFont="1" applyFill="1" applyBorder="1" applyAlignment="1">
      <alignment horizontal="left" vertical="center" wrapText="1" indent="1"/>
    </xf>
    <xf numFmtId="0" fontId="30" fillId="5" borderId="13" xfId="0" applyFont="1" applyFill="1" applyBorder="1" applyAlignment="1">
      <alignment horizontal="left" vertical="center" wrapText="1" indent="1"/>
    </xf>
    <xf numFmtId="0" fontId="30" fillId="7" borderId="8" xfId="0" applyFont="1" applyFill="1" applyBorder="1" applyAlignment="1">
      <alignment horizontal="left" vertical="center" wrapText="1" indent="1"/>
    </xf>
    <xf numFmtId="0" fontId="30" fillId="7" borderId="1" xfId="0" applyFont="1" applyFill="1" applyBorder="1" applyAlignment="1">
      <alignment horizontal="left" vertical="center" wrapText="1" indent="1"/>
    </xf>
    <xf numFmtId="0" fontId="30" fillId="7" borderId="13" xfId="0" applyFont="1" applyFill="1" applyBorder="1" applyAlignment="1">
      <alignment horizontal="left" vertical="center" wrapText="1" indent="1"/>
    </xf>
    <xf numFmtId="0" fontId="30" fillId="6" borderId="8" xfId="0" applyFont="1" applyFill="1" applyBorder="1" applyAlignment="1">
      <alignment horizontal="left" vertical="center" wrapText="1" indent="1"/>
    </xf>
    <xf numFmtId="0" fontId="30" fillId="6" borderId="1" xfId="0" applyFont="1" applyFill="1" applyBorder="1" applyAlignment="1">
      <alignment horizontal="left" vertical="center" wrapText="1" indent="1"/>
    </xf>
    <xf numFmtId="0" fontId="30" fillId="6" borderId="13" xfId="0" applyFont="1" applyFill="1" applyBorder="1" applyAlignment="1">
      <alignment horizontal="left" vertical="center" wrapText="1" indent="1"/>
    </xf>
    <xf numFmtId="0" fontId="30" fillId="10" borderId="8" xfId="0" applyFont="1" applyFill="1" applyBorder="1" applyAlignment="1">
      <alignment horizontal="left" vertical="center" wrapText="1" indent="1"/>
    </xf>
    <xf numFmtId="0" fontId="30" fillId="10" borderId="1" xfId="0" applyFont="1" applyFill="1" applyBorder="1" applyAlignment="1">
      <alignment horizontal="left" vertical="center" wrapText="1" indent="1"/>
    </xf>
    <xf numFmtId="0" fontId="30" fillId="10" borderId="13" xfId="0" applyFont="1" applyFill="1" applyBorder="1" applyAlignment="1">
      <alignment horizontal="left" vertical="center" wrapText="1" indent="1"/>
    </xf>
    <xf numFmtId="0" fontId="30" fillId="4" borderId="8" xfId="0" applyFont="1" applyFill="1" applyBorder="1" applyAlignment="1">
      <alignment horizontal="left" vertical="center" wrapText="1" indent="1"/>
    </xf>
    <xf numFmtId="0" fontId="30" fillId="4" borderId="1" xfId="0" applyFont="1" applyFill="1" applyBorder="1" applyAlignment="1">
      <alignment horizontal="left" vertical="center" wrapText="1" indent="1"/>
    </xf>
    <xf numFmtId="0" fontId="30" fillId="4" borderId="13" xfId="0" applyFont="1" applyFill="1" applyBorder="1" applyAlignment="1">
      <alignment horizontal="left" vertical="center" wrapText="1" indent="1"/>
    </xf>
    <xf numFmtId="0" fontId="34" fillId="0" borderId="0" xfId="0" applyFont="1" applyAlignment="1">
      <alignment horizontal="left" vertical="center"/>
    </xf>
    <xf numFmtId="0" fontId="32" fillId="12" borderId="19" xfId="0" applyFont="1" applyFill="1" applyBorder="1" applyAlignment="1">
      <alignment horizontal="left" vertical="center" indent="1"/>
    </xf>
    <xf numFmtId="0" fontId="32" fillId="12" borderId="20" xfId="0" applyFont="1" applyFill="1" applyBorder="1" applyAlignment="1">
      <alignment horizontal="left" vertical="center" indent="1"/>
    </xf>
    <xf numFmtId="0" fontId="32" fillId="12" borderId="16" xfId="0" applyFont="1" applyFill="1" applyBorder="1" applyAlignment="1">
      <alignment horizontal="left" vertical="center" indent="1"/>
    </xf>
    <xf numFmtId="14" fontId="33" fillId="0" borderId="0" xfId="0" applyNumberFormat="1" applyFont="1" applyAlignment="1" applyProtection="1">
      <alignment horizontal="left" vertical="center"/>
      <protection locked="0"/>
    </xf>
    <xf numFmtId="0" fontId="35" fillId="0" borderId="0" xfId="0" applyFont="1" applyAlignment="1">
      <alignment horizontal="left" vertical="center"/>
    </xf>
    <xf numFmtId="14" fontId="36" fillId="0" borderId="0" xfId="0" applyNumberFormat="1" applyFont="1" applyAlignment="1" applyProtection="1">
      <alignment horizontal="left" vertical="center"/>
      <protection locked="0"/>
    </xf>
    <xf numFmtId="14" fontId="11" fillId="0" borderId="0" xfId="0" applyNumberFormat="1" applyFont="1" applyAlignment="1" applyProtection="1">
      <alignment horizontal="left" vertical="center"/>
      <protection locked="0"/>
    </xf>
  </cellXfs>
  <cellStyles count="1">
    <cellStyle name="Normalny" xfId="0" builtinId="0"/>
  </cellStyles>
  <dxfs count="84">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theme="4" tint="0.79998168889431442"/>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
      <fill>
        <patternFill>
          <bgColor theme="7" tint="0.79998168889431442"/>
        </patternFill>
      </fill>
    </dxf>
    <dxf>
      <fill>
        <patternFill patternType="solid">
          <fgColor rgb="FF0070C0"/>
          <bgColor theme="4" tint="0.79998168889431442"/>
        </patternFill>
      </fill>
    </dxf>
    <dxf>
      <fill>
        <patternFill patternType="gray125">
          <fgColor theme="0" tint="-0.499984740745262"/>
        </patternFill>
      </fill>
    </dxf>
  </dxfs>
  <tableStyles count="0" defaultTableStyle="TableStyleMedium2" defaultPivotStyle="PivotStyleLight16"/>
  <colors>
    <mruColors>
      <color rgb="FF990000"/>
      <color rgb="FFFF0000"/>
      <color rgb="FFFF6600"/>
      <color rgb="FFFF9933"/>
      <color rgb="FFFFFF99"/>
      <color rgb="FFCCFF33"/>
      <color rgb="FFFFCC00"/>
      <color rgb="FFFFFF00"/>
      <color rgb="FFCCFF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Summary!$D$4</c:f>
          <c:strCache>
            <c:ptCount val="1"/>
            <c:pt idx="0">
              <c:v>ABC PG Team</c:v>
            </c:pt>
          </c:strCache>
        </c:strRef>
      </c:tx>
      <c:layout>
        <c:manualLayout>
          <c:xMode val="edge"/>
          <c:yMode val="edge"/>
          <c:x val="2.2913970439875433E-2"/>
          <c:y val="1.485298034699252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pl-PL"/>
        </a:p>
      </c:txPr>
    </c:title>
    <c:autoTitleDeleted val="0"/>
    <c:plotArea>
      <c:layout/>
      <c:radarChart>
        <c:radarStyle val="marker"/>
        <c:varyColors val="0"/>
        <c:ser>
          <c:idx val="0"/>
          <c:order val="0"/>
          <c:tx>
            <c:strRef>
              <c:f>Summary!$D$10</c:f>
              <c:strCache>
                <c:ptCount val="1"/>
                <c:pt idx="0">
                  <c:v>Starting Level</c:v>
                </c:pt>
              </c:strCache>
            </c:strRef>
          </c:tx>
          <c:spPr>
            <a:ln w="28575" cap="rnd">
              <a:solidFill>
                <a:schemeClr val="accent1"/>
              </a:solidFill>
              <a:round/>
            </a:ln>
            <a:effectLst/>
          </c:spPr>
          <c:marker>
            <c:symbol val="none"/>
          </c:marker>
          <c:cat>
            <c:strRef>
              <c:f>Summary!$B$11:$B$17</c:f>
              <c:strCache>
                <c:ptCount val="7"/>
                <c:pt idx="0">
                  <c:v>CRL</c:v>
                </c:pt>
                <c:pt idx="1">
                  <c:v>TRL</c:v>
                </c:pt>
                <c:pt idx="2">
                  <c:v>BRL</c:v>
                </c:pt>
                <c:pt idx="3">
                  <c:v>IPRL</c:v>
                </c:pt>
                <c:pt idx="4">
                  <c:v>TmRL</c:v>
                </c:pt>
                <c:pt idx="5">
                  <c:v>FRL</c:v>
                </c:pt>
                <c:pt idx="6">
                  <c:v>SRL</c:v>
                </c:pt>
              </c:strCache>
            </c:strRef>
          </c:cat>
          <c:val>
            <c:numRef>
              <c:f>Summary!$D$11:$D$17</c:f>
              <c:numCache>
                <c:formatCode>General</c:formatCode>
                <c:ptCount val="7"/>
                <c:pt idx="0">
                  <c:v>1</c:v>
                </c:pt>
                <c:pt idx="1">
                  <c:v>2</c:v>
                </c:pt>
                <c:pt idx="2">
                  <c:v>1</c:v>
                </c:pt>
                <c:pt idx="3">
                  <c:v>1</c:v>
                </c:pt>
                <c:pt idx="4">
                  <c:v>1</c:v>
                </c:pt>
                <c:pt idx="5">
                  <c:v>1</c:v>
                </c:pt>
                <c:pt idx="6">
                  <c:v>1</c:v>
                </c:pt>
              </c:numCache>
            </c:numRef>
          </c:val>
          <c:extLst>
            <c:ext xmlns:c16="http://schemas.microsoft.com/office/drawing/2014/chart" uri="{C3380CC4-5D6E-409C-BE32-E72D297353CC}">
              <c16:uniqueId val="{00000000-4BAA-4C59-B0D9-77E3C4B4235A}"/>
            </c:ext>
          </c:extLst>
        </c:ser>
        <c:ser>
          <c:idx val="1"/>
          <c:order val="1"/>
          <c:tx>
            <c:strRef>
              <c:f>Summary!$E$10</c:f>
              <c:strCache>
                <c:ptCount val="1"/>
                <c:pt idx="0">
                  <c:v>Target Level</c:v>
                </c:pt>
              </c:strCache>
            </c:strRef>
          </c:tx>
          <c:spPr>
            <a:ln w="22225" cap="rnd">
              <a:solidFill>
                <a:srgbClr val="0070C0"/>
              </a:solidFill>
              <a:prstDash val="sysDash"/>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C0"/>
                    </a:solidFill>
                    <a:latin typeface="+mn-lt"/>
                    <a:ea typeface="+mn-ea"/>
                    <a:cs typeface="+mn-cs"/>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Summary!$B$11:$B$17</c:f>
              <c:strCache>
                <c:ptCount val="7"/>
                <c:pt idx="0">
                  <c:v>CRL</c:v>
                </c:pt>
                <c:pt idx="1">
                  <c:v>TRL</c:v>
                </c:pt>
                <c:pt idx="2">
                  <c:v>BRL</c:v>
                </c:pt>
                <c:pt idx="3">
                  <c:v>IPRL</c:v>
                </c:pt>
                <c:pt idx="4">
                  <c:v>TmRL</c:v>
                </c:pt>
                <c:pt idx="5">
                  <c:v>FRL</c:v>
                </c:pt>
                <c:pt idx="6">
                  <c:v>SRL</c:v>
                </c:pt>
              </c:strCache>
            </c:strRef>
          </c:cat>
          <c:val>
            <c:numRef>
              <c:f>Summary!$E$11:$E$17</c:f>
              <c:numCache>
                <c:formatCode>General</c:formatCode>
                <c:ptCount val="7"/>
                <c:pt idx="0">
                  <c:v>1</c:v>
                </c:pt>
                <c:pt idx="1">
                  <c:v>8</c:v>
                </c:pt>
                <c:pt idx="2">
                  <c:v>1</c:v>
                </c:pt>
                <c:pt idx="3">
                  <c:v>1</c:v>
                </c:pt>
                <c:pt idx="4">
                  <c:v>1</c:v>
                </c:pt>
                <c:pt idx="5">
                  <c:v>1</c:v>
                </c:pt>
                <c:pt idx="6">
                  <c:v>1</c:v>
                </c:pt>
              </c:numCache>
            </c:numRef>
          </c:val>
          <c:extLst>
            <c:ext xmlns:c16="http://schemas.microsoft.com/office/drawing/2014/chart" uri="{C3380CC4-5D6E-409C-BE32-E72D297353CC}">
              <c16:uniqueId val="{00000001-66AB-401D-932D-1FCDF95B492B}"/>
            </c:ext>
          </c:extLst>
        </c:ser>
        <c:dLbls>
          <c:showLegendKey val="0"/>
          <c:showVal val="0"/>
          <c:showCatName val="0"/>
          <c:showSerName val="0"/>
          <c:showPercent val="0"/>
          <c:showBubbleSize val="0"/>
        </c:dLbls>
        <c:axId val="1072152080"/>
        <c:axId val="1072146176"/>
      </c:radarChart>
      <c:catAx>
        <c:axId val="107215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1072146176"/>
        <c:crosses val="autoZero"/>
        <c:auto val="1"/>
        <c:lblAlgn val="ctr"/>
        <c:lblOffset val="100"/>
        <c:noMultiLvlLbl val="0"/>
      </c:catAx>
      <c:valAx>
        <c:axId val="1072146176"/>
        <c:scaling>
          <c:orientation val="minMax"/>
          <c:max val="9"/>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crossAx val="1072152080"/>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l-P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551973</xdr:colOff>
      <xdr:row>0</xdr:row>
      <xdr:rowOff>0</xdr:rowOff>
    </xdr:from>
    <xdr:to>
      <xdr:col>20</xdr:col>
      <xdr:colOff>587216</xdr:colOff>
      <xdr:row>17</xdr:row>
      <xdr:rowOff>0</xdr:rowOff>
    </xdr:to>
    <xdr:graphicFrame macro="">
      <xdr:nvGraphicFramePr>
        <xdr:cNvPr id="3" name="Chart 1">
          <a:extLst>
            <a:ext uri="{FF2B5EF4-FFF2-40B4-BE49-F238E27FC236}">
              <a16:creationId xmlns:a16="http://schemas.microsoft.com/office/drawing/2014/main" id="{CF0D889C-6B53-4900-A433-A144AA0E55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1772</xdr:colOff>
      <xdr:row>19</xdr:row>
      <xdr:rowOff>2201</xdr:rowOff>
    </xdr:from>
    <xdr:to>
      <xdr:col>21</xdr:col>
      <xdr:colOff>0</xdr:colOff>
      <xdr:row>38</xdr:row>
      <xdr:rowOff>20004</xdr:rowOff>
    </xdr:to>
    <xdr:sp macro="" textlink="">
      <xdr:nvSpPr>
        <xdr:cNvPr id="4" name="pole tekstowe 3">
          <a:extLst>
            <a:ext uri="{FF2B5EF4-FFF2-40B4-BE49-F238E27FC236}">
              <a16:creationId xmlns:a16="http://schemas.microsoft.com/office/drawing/2014/main" id="{6180C7E6-87A2-46E9-8852-887E1009FD7A}"/>
            </a:ext>
          </a:extLst>
        </xdr:cNvPr>
        <xdr:cNvSpPr txBox="1"/>
      </xdr:nvSpPr>
      <xdr:spPr>
        <a:xfrm>
          <a:off x="287522" y="7649415"/>
          <a:ext cx="16735014" cy="33787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72000" lvl="0">
            <a:spcBef>
              <a:spcPts val="0"/>
            </a:spcBef>
          </a:pPr>
          <a:r>
            <a:rPr lang="pl-PL" sz="1100">
              <a:solidFill>
                <a:srgbClr val="0070C0"/>
              </a:solidFill>
            </a:rPr>
            <a:t>Teams</a:t>
          </a:r>
          <a:r>
            <a:rPr lang="pl-PL" sz="1100" baseline="0">
              <a:solidFill>
                <a:srgbClr val="0070C0"/>
              </a:solidFill>
            </a:rPr>
            <a:t> is not aware of ...</a:t>
          </a:r>
          <a:endParaRPr lang="pl-PL" sz="1100">
            <a:solidFill>
              <a:srgbClr val="0070C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0.01756</cdr:x>
      <cdr:y>0.05458</cdr:y>
    </cdr:from>
    <cdr:to>
      <cdr:x>0.34675</cdr:x>
      <cdr:y>0.11028</cdr:y>
    </cdr:to>
    <cdr:sp macro="" textlink="Summary!$D$5">
      <cdr:nvSpPr>
        <cdr:cNvPr id="3" name="pole tekstowe 2">
          <a:extLst xmlns:a="http://schemas.openxmlformats.org/drawingml/2006/main">
            <a:ext uri="{FF2B5EF4-FFF2-40B4-BE49-F238E27FC236}">
              <a16:creationId xmlns:a16="http://schemas.microsoft.com/office/drawing/2014/main" id="{2ED0F88D-443B-4722-90D4-94B3DE6E5778}"/>
            </a:ext>
          </a:extLst>
        </cdr:cNvPr>
        <cdr:cNvSpPr txBox="1"/>
      </cdr:nvSpPr>
      <cdr:spPr>
        <a:xfrm xmlns:a="http://schemas.openxmlformats.org/drawingml/2006/main">
          <a:off x="132667" y="386631"/>
          <a:ext cx="2487748" cy="3945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fld id="{E49BDFC0-AB0B-4874-BC91-F1F6B6A9EA5A}" type="TxLink">
            <a:rPr lang="en-US" sz="1600" b="0" i="0" u="none" strike="noStrike">
              <a:solidFill>
                <a:sysClr val="windowText" lastClr="000000"/>
              </a:solidFill>
              <a:latin typeface="Calibri"/>
              <a:ea typeface="Calibri"/>
              <a:cs typeface="Calibri"/>
            </a:rPr>
            <a:pPr algn="l"/>
            <a:t>29.10.2023</a:t>
          </a:fld>
          <a:endParaRPr lang="pl-PL" sz="1100">
            <a:solidFill>
              <a:sysClr val="windowText" lastClr="000000"/>
            </a:solidFil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7A0E-78E8-40F1-9A59-9DD6A9FD6532}">
  <sheetPr>
    <pageSetUpPr fitToPage="1"/>
  </sheetPr>
  <dimension ref="A1:E17"/>
  <sheetViews>
    <sheetView showGridLines="0" tabSelected="1" topLeftCell="B1" workbookViewId="0">
      <selection activeCell="B1" sqref="B1:E1"/>
    </sheetView>
  </sheetViews>
  <sheetFormatPr defaultColWidth="2.6640625" defaultRowHeight="14.4" x14ac:dyDescent="0.3"/>
  <cols>
    <col min="1" max="1" width="8.88671875" style="1" hidden="1" customWidth="1"/>
    <col min="2" max="2" width="8.88671875" customWidth="1"/>
    <col min="3" max="3" width="87.33203125" customWidth="1"/>
    <col min="4" max="4" width="8.88671875" customWidth="1"/>
    <col min="5" max="5" width="87.33203125" customWidth="1"/>
    <col min="6" max="6" width="25.33203125" customWidth="1"/>
  </cols>
  <sheetData>
    <row r="1" spans="1:5" ht="15.6" x14ac:dyDescent="0.3">
      <c r="A1" s="21" t="s">
        <v>0</v>
      </c>
      <c r="B1" s="146" t="s">
        <v>1</v>
      </c>
      <c r="C1" s="147"/>
      <c r="D1" s="147"/>
      <c r="E1" s="147"/>
    </row>
    <row r="2" spans="1:5" ht="15.6" x14ac:dyDescent="0.3">
      <c r="A2" s="21" t="s">
        <v>2</v>
      </c>
      <c r="B2" s="146" t="s">
        <v>3</v>
      </c>
      <c r="C2" s="147"/>
      <c r="D2" s="147"/>
      <c r="E2" s="147"/>
    </row>
    <row r="3" spans="1:5" ht="14.4" customHeight="1" x14ac:dyDescent="0.3">
      <c r="A3" s="21" t="s">
        <v>4</v>
      </c>
      <c r="B3" s="17"/>
      <c r="C3" s="17"/>
      <c r="D3" s="17"/>
      <c r="E3" s="78" t="s">
        <v>640</v>
      </c>
    </row>
    <row r="4" spans="1:5" ht="30" customHeight="1" x14ac:dyDescent="0.3">
      <c r="A4" s="21"/>
      <c r="B4" s="17"/>
      <c r="C4" s="148" t="s">
        <v>5</v>
      </c>
      <c r="D4" s="148"/>
      <c r="E4" s="148"/>
    </row>
    <row r="5" spans="1:5" ht="14.4" customHeight="1" x14ac:dyDescent="0.3">
      <c r="B5" s="17"/>
      <c r="C5" s="18"/>
      <c r="D5" s="17"/>
      <c r="E5" s="18"/>
    </row>
    <row r="6" spans="1:5" ht="30" customHeight="1" x14ac:dyDescent="0.3">
      <c r="B6" s="17"/>
      <c r="C6" s="19" t="s">
        <v>6</v>
      </c>
      <c r="D6" s="17"/>
      <c r="E6" s="19" t="s">
        <v>7</v>
      </c>
    </row>
    <row r="7" spans="1:5" ht="60" customHeight="1" x14ac:dyDescent="0.3">
      <c r="B7" s="17"/>
      <c r="C7" s="2" t="s">
        <v>8</v>
      </c>
      <c r="D7" s="17"/>
      <c r="E7" s="2" t="s">
        <v>9</v>
      </c>
    </row>
    <row r="8" spans="1:5" ht="30" customHeight="1" x14ac:dyDescent="0.3">
      <c r="B8" s="17"/>
      <c r="C8" s="20" t="s">
        <v>10</v>
      </c>
      <c r="D8" s="17"/>
      <c r="E8" s="20" t="s">
        <v>11</v>
      </c>
    </row>
    <row r="9" spans="1:5" ht="45" customHeight="1" x14ac:dyDescent="0.3">
      <c r="B9" s="17"/>
      <c r="C9" s="2" t="s">
        <v>12</v>
      </c>
      <c r="D9" s="17"/>
      <c r="E9" s="2" t="s">
        <v>13</v>
      </c>
    </row>
    <row r="10" spans="1:5" ht="30" customHeight="1" x14ac:dyDescent="0.3">
      <c r="B10" s="17"/>
      <c r="C10" s="2" t="s">
        <v>14</v>
      </c>
      <c r="D10" s="17"/>
      <c r="E10" s="2" t="s">
        <v>15</v>
      </c>
    </row>
    <row r="11" spans="1:5" ht="33.6" customHeight="1" x14ac:dyDescent="0.3">
      <c r="B11" s="17"/>
      <c r="C11" s="140" t="s">
        <v>16</v>
      </c>
      <c r="D11" s="17"/>
      <c r="E11" s="140" t="s">
        <v>17</v>
      </c>
    </row>
    <row r="12" spans="1:5" ht="30" customHeight="1" x14ac:dyDescent="0.3">
      <c r="B12" s="17"/>
      <c r="C12" s="140" t="s">
        <v>18</v>
      </c>
      <c r="D12" s="17"/>
      <c r="E12" s="140" t="s">
        <v>19</v>
      </c>
    </row>
    <row r="13" spans="1:5" ht="30" customHeight="1" x14ac:dyDescent="0.3">
      <c r="B13" s="17"/>
      <c r="C13" s="141" t="s">
        <v>20</v>
      </c>
      <c r="D13" s="17"/>
      <c r="E13" s="141" t="s">
        <v>21</v>
      </c>
    </row>
    <row r="14" spans="1:5" ht="30" customHeight="1" x14ac:dyDescent="0.3">
      <c r="B14" s="17"/>
      <c r="C14" s="41" t="s">
        <v>22</v>
      </c>
      <c r="D14" s="17"/>
      <c r="E14" s="41" t="s">
        <v>23</v>
      </c>
    </row>
    <row r="15" spans="1:5" ht="49.95" customHeight="1" x14ac:dyDescent="0.3">
      <c r="C15" s="141" t="s">
        <v>24</v>
      </c>
      <c r="E15" s="141" t="s">
        <v>25</v>
      </c>
    </row>
    <row r="16" spans="1:5" ht="32.4" customHeight="1" x14ac:dyDescent="0.3">
      <c r="B16" s="17"/>
      <c r="C16" s="2" t="s">
        <v>26</v>
      </c>
      <c r="D16" s="17"/>
      <c r="E16" s="2" t="s">
        <v>27</v>
      </c>
    </row>
    <row r="17" spans="2:5" ht="46.95" customHeight="1" x14ac:dyDescent="0.3">
      <c r="B17" s="17"/>
      <c r="C17" s="2" t="s">
        <v>28</v>
      </c>
      <c r="D17" s="17"/>
      <c r="E17" s="2" t="s">
        <v>29</v>
      </c>
    </row>
  </sheetData>
  <sheetProtection algorithmName="SHA-512" hashValue="SrFlBSbF130qjtOoDEYwz7AeBqXh+e3w7aqtn1q7glQJvBS8YnCfsxmx+E6Tcr+0/kiHq1yHZd/9OEgw4VzJGQ==" saltValue="ggKD3O58OY1j3svaCDrLOQ==" spinCount="100000" sheet="1" formatCells="0" formatColumns="0" formatRows="0" insertColumns="0" insertRows="0" insertHyperlinks="0" deleteColumns="0" deleteRows="0" sort="0" autoFilter="0" pivotTables="0"/>
  <customSheetViews>
    <customSheetView guid="{DEC20BED-F1DF-4300-B36D-91EF34ED62E4}" showPageBreaks="1" showGridLines="0" fitToPage="1" printArea="1" hiddenColumns="1" topLeftCell="B1">
      <selection activeCell="J7" sqref="J7"/>
      <pageMargins left="0" right="0" top="0" bottom="0" header="0" footer="0"/>
      <pageSetup paperSize="9" scale="74" orientation="landscape" r:id="rId1"/>
    </customSheetView>
  </customSheetViews>
  <mergeCells count="3">
    <mergeCell ref="B1:E1"/>
    <mergeCell ref="B2:E2"/>
    <mergeCell ref="C4:E4"/>
  </mergeCells>
  <pageMargins left="0.25" right="0.25" top="0.75" bottom="0.75" header="0.3" footer="0.3"/>
  <pageSetup paperSize="9" scale="7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2E6E6-60AA-4164-AF70-E273D01E898E}">
  <sheetPr>
    <pageSetUpPr fitToPage="1"/>
  </sheetPr>
  <dimension ref="A1:T55"/>
  <sheetViews>
    <sheetView zoomScale="85" zoomScaleNormal="85" workbookViewId="0">
      <pane ySplit="5" topLeftCell="A23" activePane="bottomLeft" state="frozen"/>
      <selection activeCell="B1" sqref="B1:E1"/>
      <selection pane="bottomLeft" activeCell="G36" sqref="G36"/>
    </sheetView>
  </sheetViews>
  <sheetFormatPr defaultRowHeight="30" customHeight="1" x14ac:dyDescent="0.3"/>
  <cols>
    <col min="1" max="1" width="5.109375" style="48" customWidth="1"/>
    <col min="2" max="2" width="5" style="48" customWidth="1"/>
    <col min="3" max="3" width="30.5546875" style="49" customWidth="1"/>
    <col min="4" max="4" width="29.6640625" style="137" customWidth="1"/>
    <col min="5" max="5" width="70.88671875" style="50" customWidth="1"/>
    <col min="6" max="6" width="55.109375" style="51" customWidth="1"/>
    <col min="7" max="7" width="13.33203125" style="37" customWidth="1"/>
    <col min="8" max="8" width="4.6640625" hidden="1" customWidth="1"/>
    <col min="9" max="12" width="9" style="7" hidden="1" customWidth="1"/>
    <col min="13" max="14" width="9" style="8" hidden="1" customWidth="1"/>
    <col min="15" max="15" width="9" style="9" hidden="1" customWidth="1"/>
    <col min="16" max="16" width="9" style="8" hidden="1" customWidth="1"/>
    <col min="17" max="17" width="4.6640625" customWidth="1"/>
    <col min="18" max="18" width="7.109375" customWidth="1"/>
    <col min="19" max="19" width="8.33203125" customWidth="1"/>
    <col min="20" max="20" width="47.33203125" customWidth="1"/>
  </cols>
  <sheetData>
    <row r="1" spans="1:20" ht="14.4" x14ac:dyDescent="0.3">
      <c r="A1" s="149" t="s">
        <v>30</v>
      </c>
      <c r="B1" s="150"/>
      <c r="C1" s="150"/>
      <c r="D1" s="150"/>
      <c r="E1" s="150"/>
      <c r="F1" s="150"/>
      <c r="G1" s="151"/>
    </row>
    <row r="2" spans="1:20" s="4" customFormat="1" ht="19.95" customHeight="1" x14ac:dyDescent="0.3">
      <c r="A2" s="152" t="s">
        <v>31</v>
      </c>
      <c r="B2" s="153"/>
      <c r="C2" s="153"/>
      <c r="D2" s="153"/>
      <c r="E2" s="153"/>
      <c r="F2" s="153"/>
      <c r="G2" s="154">
        <f>MAX(P6:P14)</f>
        <v>0</v>
      </c>
      <c r="I2" s="241" t="s">
        <v>32</v>
      </c>
      <c r="J2" s="238" t="s">
        <v>33</v>
      </c>
      <c r="K2" s="238" t="s">
        <v>34</v>
      </c>
      <c r="L2" s="238" t="s">
        <v>35</v>
      </c>
      <c r="M2" s="238" t="s">
        <v>36</v>
      </c>
      <c r="N2" s="238" t="s">
        <v>37</v>
      </c>
      <c r="O2" s="238" t="s">
        <v>38</v>
      </c>
      <c r="P2" s="238" t="s">
        <v>39</v>
      </c>
      <c r="R2" s="244" t="s">
        <v>40</v>
      </c>
      <c r="S2" s="40" t="s">
        <v>0</v>
      </c>
      <c r="T2" s="32" t="s">
        <v>41</v>
      </c>
    </row>
    <row r="3" spans="1:20" s="5" customFormat="1" ht="19.95" customHeight="1" x14ac:dyDescent="0.3">
      <c r="A3" s="152"/>
      <c r="B3" s="153"/>
      <c r="C3" s="153"/>
      <c r="D3" s="153"/>
      <c r="E3" s="153"/>
      <c r="F3" s="153"/>
      <c r="G3" s="154"/>
      <c r="I3" s="242"/>
      <c r="J3" s="239"/>
      <c r="K3" s="239"/>
      <c r="L3" s="239"/>
      <c r="M3" s="239"/>
      <c r="N3" s="239"/>
      <c r="O3" s="239"/>
      <c r="P3" s="239"/>
      <c r="R3" s="244"/>
      <c r="S3" s="40"/>
      <c r="T3" s="32" t="s">
        <v>42</v>
      </c>
    </row>
    <row r="4" spans="1:20" s="5" customFormat="1" ht="19.95" customHeight="1" x14ac:dyDescent="0.3">
      <c r="A4" s="152"/>
      <c r="B4" s="153"/>
      <c r="C4" s="153"/>
      <c r="D4" s="153"/>
      <c r="E4" s="153"/>
      <c r="F4" s="153"/>
      <c r="G4" s="154"/>
      <c r="I4" s="242"/>
      <c r="J4" s="239"/>
      <c r="K4" s="239"/>
      <c r="L4" s="239"/>
      <c r="M4" s="239"/>
      <c r="N4" s="239"/>
      <c r="O4" s="239"/>
      <c r="P4" s="239"/>
      <c r="R4" s="244"/>
      <c r="S4" s="40" t="s">
        <v>2</v>
      </c>
      <c r="T4" s="32" t="s">
        <v>43</v>
      </c>
    </row>
    <row r="5" spans="1:20" s="3" customFormat="1" ht="30" customHeight="1" thickBot="1" x14ac:dyDescent="0.35">
      <c r="A5" s="173" t="s">
        <v>44</v>
      </c>
      <c r="B5" s="174"/>
      <c r="C5" s="97" t="s">
        <v>45</v>
      </c>
      <c r="D5" s="97" t="s">
        <v>46</v>
      </c>
      <c r="E5" s="97" t="s">
        <v>47</v>
      </c>
      <c r="F5" s="97" t="s">
        <v>48</v>
      </c>
      <c r="G5" s="39" t="s">
        <v>49</v>
      </c>
      <c r="I5" s="243"/>
      <c r="J5" s="240"/>
      <c r="K5" s="240"/>
      <c r="L5" s="240"/>
      <c r="M5" s="240"/>
      <c r="N5" s="240"/>
      <c r="O5" s="240"/>
      <c r="P5" s="240"/>
    </row>
    <row r="6" spans="1:20" ht="41.4" x14ac:dyDescent="0.3">
      <c r="A6" s="167">
        <v>9</v>
      </c>
      <c r="B6" s="98" t="s">
        <v>50</v>
      </c>
      <c r="C6" s="175" t="s">
        <v>51</v>
      </c>
      <c r="D6" s="170" t="s">
        <v>52</v>
      </c>
      <c r="E6" s="42" t="s">
        <v>53</v>
      </c>
      <c r="F6" s="43" t="s">
        <v>54</v>
      </c>
      <c r="G6" s="33"/>
      <c r="I6" s="7">
        <f t="shared" ref="I6:I36" si="0">IF(A6&lt;&gt;0,A6,I5)</f>
        <v>9</v>
      </c>
      <c r="J6" s="7">
        <f>IF(OR((G6="+"),(G6="x"),(G6="X")), 1,0)</f>
        <v>0</v>
      </c>
      <c r="K6" s="7">
        <v>9</v>
      </c>
      <c r="L6" s="7">
        <f t="shared" ref="L6" si="1">COUNTIF($I:$I,K6)</f>
        <v>3</v>
      </c>
      <c r="M6" s="7">
        <f t="shared" ref="M6" si="2">SUMIF($I:$I,K6,$J:$J)</f>
        <v>0</v>
      </c>
      <c r="N6" s="7">
        <f>IF(M6=L6,1,0)</f>
        <v>0</v>
      </c>
      <c r="O6" s="7">
        <f>K6*N6</f>
        <v>0</v>
      </c>
      <c r="P6" s="7">
        <f t="shared" ref="P6" si="3">IF(P7&lt;&gt;0,O6,0)</f>
        <v>0</v>
      </c>
      <c r="S6" s="30"/>
      <c r="T6" s="30"/>
    </row>
    <row r="7" spans="1:20" ht="31.2" x14ac:dyDescent="0.3">
      <c r="A7" s="168"/>
      <c r="B7" s="79" t="s">
        <v>55</v>
      </c>
      <c r="C7" s="176"/>
      <c r="D7" s="171"/>
      <c r="E7" s="44" t="s">
        <v>56</v>
      </c>
      <c r="F7" s="45" t="s">
        <v>57</v>
      </c>
      <c r="G7" s="34"/>
      <c r="I7" s="7">
        <f t="shared" si="0"/>
        <v>9</v>
      </c>
      <c r="J7" s="7">
        <f t="shared" ref="J7:J37" si="4">IF(OR((G7="+"),(G7="x"),(G7="X")), 1,0)</f>
        <v>0</v>
      </c>
      <c r="K7" s="7">
        <v>8</v>
      </c>
      <c r="L7" s="7">
        <f t="shared" ref="L7:L14" si="5">COUNTIF($I:$I,K7)</f>
        <v>4</v>
      </c>
      <c r="M7" s="7">
        <f t="shared" ref="M7:M14" si="6">SUMIF($I:$I,K7,$J:$J)</f>
        <v>0</v>
      </c>
      <c r="N7" s="7">
        <f t="shared" ref="N7:N14" si="7">IF(M7=L7,1,0)</f>
        <v>0</v>
      </c>
      <c r="O7" s="7">
        <f t="shared" ref="O7:O14" si="8">K7*N7</f>
        <v>0</v>
      </c>
      <c r="P7" s="7">
        <f t="shared" ref="P7:P14" si="9">IF(P8&lt;&gt;0,O7,0)</f>
        <v>0</v>
      </c>
      <c r="R7" s="31"/>
      <c r="S7" s="31"/>
      <c r="T7" s="31"/>
    </row>
    <row r="8" spans="1:20" ht="42" thickBot="1" x14ac:dyDescent="0.35">
      <c r="A8" s="169"/>
      <c r="B8" s="99" t="s">
        <v>58</v>
      </c>
      <c r="C8" s="177"/>
      <c r="D8" s="172"/>
      <c r="E8" s="46" t="s">
        <v>59</v>
      </c>
      <c r="F8" s="47" t="s">
        <v>60</v>
      </c>
      <c r="G8" s="35"/>
      <c r="I8" s="7">
        <f t="shared" si="0"/>
        <v>9</v>
      </c>
      <c r="J8" s="7">
        <f t="shared" si="4"/>
        <v>0</v>
      </c>
      <c r="K8" s="7">
        <v>7</v>
      </c>
      <c r="L8" s="7">
        <f t="shared" si="5"/>
        <v>3</v>
      </c>
      <c r="M8" s="7">
        <f t="shared" si="6"/>
        <v>0</v>
      </c>
      <c r="N8" s="7">
        <f t="shared" si="7"/>
        <v>0</v>
      </c>
      <c r="O8" s="7">
        <f t="shared" si="8"/>
        <v>0</v>
      </c>
      <c r="P8" s="7">
        <f t="shared" si="9"/>
        <v>0</v>
      </c>
    </row>
    <row r="9" spans="1:20" ht="31.2" x14ac:dyDescent="0.3">
      <c r="A9" s="161">
        <v>8</v>
      </c>
      <c r="B9" s="100" t="s">
        <v>61</v>
      </c>
      <c r="C9" s="178" t="s">
        <v>62</v>
      </c>
      <c r="D9" s="164" t="s">
        <v>63</v>
      </c>
      <c r="E9" s="42" t="s">
        <v>64</v>
      </c>
      <c r="F9" s="43" t="s">
        <v>65</v>
      </c>
      <c r="G9" s="33"/>
      <c r="I9" s="7">
        <f t="shared" si="0"/>
        <v>8</v>
      </c>
      <c r="J9" s="7">
        <f t="shared" si="4"/>
        <v>0</v>
      </c>
      <c r="K9" s="7">
        <v>6</v>
      </c>
      <c r="L9" s="7">
        <f t="shared" si="5"/>
        <v>4</v>
      </c>
      <c r="M9" s="7">
        <f t="shared" si="6"/>
        <v>0</v>
      </c>
      <c r="N9" s="7">
        <f t="shared" si="7"/>
        <v>0</v>
      </c>
      <c r="O9" s="7">
        <f t="shared" si="8"/>
        <v>0</v>
      </c>
      <c r="P9" s="7">
        <f t="shared" si="9"/>
        <v>0</v>
      </c>
    </row>
    <row r="10" spans="1:20" ht="55.2" x14ac:dyDescent="0.3">
      <c r="A10" s="162"/>
      <c r="B10" s="80" t="s">
        <v>50</v>
      </c>
      <c r="C10" s="179"/>
      <c r="D10" s="165"/>
      <c r="E10" s="44" t="s">
        <v>66</v>
      </c>
      <c r="F10" s="45" t="s">
        <v>67</v>
      </c>
      <c r="G10" s="34"/>
      <c r="I10" s="7">
        <f t="shared" si="0"/>
        <v>8</v>
      </c>
      <c r="J10" s="7">
        <f t="shared" si="4"/>
        <v>0</v>
      </c>
      <c r="K10" s="7">
        <v>5</v>
      </c>
      <c r="L10" s="7">
        <f t="shared" si="5"/>
        <v>4</v>
      </c>
      <c r="M10" s="7">
        <f t="shared" si="6"/>
        <v>0</v>
      </c>
      <c r="N10" s="7">
        <f t="shared" si="7"/>
        <v>0</v>
      </c>
      <c r="O10" s="7">
        <f t="shared" si="8"/>
        <v>0</v>
      </c>
      <c r="P10" s="7">
        <f t="shared" si="9"/>
        <v>0</v>
      </c>
    </row>
    <row r="11" spans="1:20" ht="41.4" x14ac:dyDescent="0.3">
      <c r="A11" s="162"/>
      <c r="B11" s="80" t="s">
        <v>55</v>
      </c>
      <c r="C11" s="179"/>
      <c r="D11" s="165"/>
      <c r="E11" s="44" t="s">
        <v>68</v>
      </c>
      <c r="F11" s="45" t="s">
        <v>69</v>
      </c>
      <c r="G11" s="34"/>
      <c r="I11" s="7">
        <f t="shared" si="0"/>
        <v>8</v>
      </c>
      <c r="J11" s="7">
        <f t="shared" si="4"/>
        <v>0</v>
      </c>
      <c r="K11" s="7">
        <v>4</v>
      </c>
      <c r="L11" s="7">
        <f t="shared" si="5"/>
        <v>4</v>
      </c>
      <c r="M11" s="7">
        <f t="shared" si="6"/>
        <v>0</v>
      </c>
      <c r="N11" s="7">
        <f t="shared" si="7"/>
        <v>0</v>
      </c>
      <c r="O11" s="7">
        <f t="shared" si="8"/>
        <v>0</v>
      </c>
      <c r="P11" s="7">
        <f t="shared" si="9"/>
        <v>0</v>
      </c>
    </row>
    <row r="12" spans="1:20" ht="31.8" thickBot="1" x14ac:dyDescent="0.35">
      <c r="A12" s="163"/>
      <c r="B12" s="101" t="s">
        <v>58</v>
      </c>
      <c r="C12" s="180"/>
      <c r="D12" s="166"/>
      <c r="E12" s="46" t="s">
        <v>70</v>
      </c>
      <c r="F12" s="102" t="s">
        <v>71</v>
      </c>
      <c r="G12" s="35"/>
      <c r="I12" s="7">
        <f t="shared" si="0"/>
        <v>8</v>
      </c>
      <c r="J12" s="7">
        <f t="shared" si="4"/>
        <v>0</v>
      </c>
      <c r="K12" s="7">
        <v>3</v>
      </c>
      <c r="L12" s="7">
        <f t="shared" si="5"/>
        <v>3</v>
      </c>
      <c r="M12" s="7">
        <f t="shared" si="6"/>
        <v>0</v>
      </c>
      <c r="N12" s="7">
        <f t="shared" si="7"/>
        <v>0</v>
      </c>
      <c r="O12" s="7">
        <f t="shared" si="8"/>
        <v>0</v>
      </c>
      <c r="P12" s="7">
        <f t="shared" si="9"/>
        <v>0</v>
      </c>
    </row>
    <row r="13" spans="1:20" ht="55.2" x14ac:dyDescent="0.3">
      <c r="A13" s="155">
        <v>7</v>
      </c>
      <c r="B13" s="103" t="s">
        <v>50</v>
      </c>
      <c r="C13" s="181" t="s">
        <v>72</v>
      </c>
      <c r="D13" s="158" t="s">
        <v>73</v>
      </c>
      <c r="E13" s="42" t="s">
        <v>74</v>
      </c>
      <c r="F13" s="43" t="s">
        <v>75</v>
      </c>
      <c r="G13" s="33"/>
      <c r="I13" s="7">
        <f t="shared" si="0"/>
        <v>7</v>
      </c>
      <c r="J13" s="7">
        <f t="shared" si="4"/>
        <v>0</v>
      </c>
      <c r="K13" s="7">
        <v>2</v>
      </c>
      <c r="L13" s="7">
        <f t="shared" si="5"/>
        <v>3</v>
      </c>
      <c r="M13" s="7">
        <f t="shared" si="6"/>
        <v>0</v>
      </c>
      <c r="N13" s="7">
        <f t="shared" si="7"/>
        <v>0</v>
      </c>
      <c r="O13" s="7">
        <f t="shared" si="8"/>
        <v>0</v>
      </c>
      <c r="P13" s="7">
        <f t="shared" si="9"/>
        <v>0</v>
      </c>
    </row>
    <row r="14" spans="1:20" ht="31.2" x14ac:dyDescent="0.3">
      <c r="A14" s="156"/>
      <c r="B14" s="81" t="s">
        <v>55</v>
      </c>
      <c r="C14" s="182"/>
      <c r="D14" s="159"/>
      <c r="E14" s="44" t="s">
        <v>76</v>
      </c>
      <c r="F14" s="45" t="s">
        <v>77</v>
      </c>
      <c r="G14" s="34"/>
      <c r="I14" s="7">
        <f t="shared" si="0"/>
        <v>7</v>
      </c>
      <c r="J14" s="7">
        <f t="shared" si="4"/>
        <v>0</v>
      </c>
      <c r="K14" s="7">
        <v>1</v>
      </c>
      <c r="L14" s="7">
        <f t="shared" si="5"/>
        <v>3</v>
      </c>
      <c r="M14" s="7">
        <f t="shared" si="6"/>
        <v>0</v>
      </c>
      <c r="N14" s="7">
        <f t="shared" si="7"/>
        <v>0</v>
      </c>
      <c r="O14" s="7">
        <f t="shared" si="8"/>
        <v>0</v>
      </c>
      <c r="P14" s="7">
        <f t="shared" si="9"/>
        <v>0</v>
      </c>
    </row>
    <row r="15" spans="1:20" ht="31.8" thickBot="1" x14ac:dyDescent="0.35">
      <c r="A15" s="157"/>
      <c r="B15" s="104" t="s">
        <v>58</v>
      </c>
      <c r="C15" s="183"/>
      <c r="D15" s="160"/>
      <c r="E15" s="46" t="s">
        <v>78</v>
      </c>
      <c r="F15" s="47" t="s">
        <v>79</v>
      </c>
      <c r="G15" s="35"/>
      <c r="I15" s="7">
        <f t="shared" si="0"/>
        <v>7</v>
      </c>
      <c r="J15" s="7">
        <f t="shared" si="4"/>
        <v>0</v>
      </c>
      <c r="L15" s="8"/>
      <c r="N15" s="9"/>
      <c r="O15" s="8"/>
      <c r="P15" s="15">
        <v>1</v>
      </c>
    </row>
    <row r="16" spans="1:20" ht="31.2" x14ac:dyDescent="0.3">
      <c r="A16" s="196">
        <v>6</v>
      </c>
      <c r="B16" s="105" t="s">
        <v>61</v>
      </c>
      <c r="C16" s="202" t="s">
        <v>80</v>
      </c>
      <c r="D16" s="199" t="s">
        <v>81</v>
      </c>
      <c r="E16" s="42" t="s">
        <v>82</v>
      </c>
      <c r="F16" s="43" t="s">
        <v>83</v>
      </c>
      <c r="G16" s="33"/>
      <c r="I16" s="7">
        <f t="shared" si="0"/>
        <v>6</v>
      </c>
      <c r="J16" s="7">
        <f t="shared" si="4"/>
        <v>0</v>
      </c>
    </row>
    <row r="17" spans="1:10" ht="31.2" x14ac:dyDescent="0.3">
      <c r="A17" s="197"/>
      <c r="B17" s="82" t="s">
        <v>50</v>
      </c>
      <c r="C17" s="203"/>
      <c r="D17" s="200"/>
      <c r="E17" s="44" t="s">
        <v>84</v>
      </c>
      <c r="F17" s="45" t="s">
        <v>85</v>
      </c>
      <c r="G17" s="34"/>
      <c r="I17" s="7">
        <f t="shared" si="0"/>
        <v>6</v>
      </c>
      <c r="J17" s="7">
        <f t="shared" si="4"/>
        <v>0</v>
      </c>
    </row>
    <row r="18" spans="1:10" ht="41.4" x14ac:dyDescent="0.3">
      <c r="A18" s="197"/>
      <c r="B18" s="82" t="s">
        <v>55</v>
      </c>
      <c r="C18" s="203"/>
      <c r="D18" s="200"/>
      <c r="E18" s="44" t="s">
        <v>86</v>
      </c>
      <c r="F18" s="45" t="s">
        <v>87</v>
      </c>
      <c r="G18" s="34"/>
      <c r="I18" s="7">
        <f t="shared" si="0"/>
        <v>6</v>
      </c>
      <c r="J18" s="7">
        <f t="shared" si="4"/>
        <v>0</v>
      </c>
    </row>
    <row r="19" spans="1:10" ht="42" thickBot="1" x14ac:dyDescent="0.35">
      <c r="A19" s="198"/>
      <c r="B19" s="106" t="s">
        <v>58</v>
      </c>
      <c r="C19" s="204"/>
      <c r="D19" s="201"/>
      <c r="E19" s="46" t="s">
        <v>88</v>
      </c>
      <c r="F19" s="47" t="s">
        <v>89</v>
      </c>
      <c r="G19" s="35"/>
      <c r="I19" s="7">
        <f t="shared" si="0"/>
        <v>6</v>
      </c>
      <c r="J19" s="7">
        <f t="shared" si="4"/>
        <v>0</v>
      </c>
    </row>
    <row r="20" spans="1:10" ht="55.2" x14ac:dyDescent="0.3">
      <c r="A20" s="190">
        <v>5</v>
      </c>
      <c r="B20" s="107" t="s">
        <v>61</v>
      </c>
      <c r="C20" s="205" t="s">
        <v>90</v>
      </c>
      <c r="D20" s="193" t="s">
        <v>91</v>
      </c>
      <c r="E20" s="42" t="s">
        <v>92</v>
      </c>
      <c r="F20" s="43" t="s">
        <v>93</v>
      </c>
      <c r="G20" s="33"/>
      <c r="I20" s="7">
        <f t="shared" si="0"/>
        <v>5</v>
      </c>
      <c r="J20" s="7">
        <f t="shared" si="4"/>
        <v>0</v>
      </c>
    </row>
    <row r="21" spans="1:10" ht="31.2" x14ac:dyDescent="0.3">
      <c r="A21" s="191"/>
      <c r="B21" s="83" t="s">
        <v>50</v>
      </c>
      <c r="C21" s="206"/>
      <c r="D21" s="194"/>
      <c r="E21" s="44" t="s">
        <v>94</v>
      </c>
      <c r="F21" s="45" t="s">
        <v>95</v>
      </c>
      <c r="G21" s="34"/>
      <c r="I21" s="7">
        <f t="shared" si="0"/>
        <v>5</v>
      </c>
      <c r="J21" s="7">
        <f t="shared" si="4"/>
        <v>0</v>
      </c>
    </row>
    <row r="22" spans="1:10" ht="31.2" x14ac:dyDescent="0.3">
      <c r="A22" s="191"/>
      <c r="B22" s="83" t="s">
        <v>55</v>
      </c>
      <c r="C22" s="206"/>
      <c r="D22" s="194"/>
      <c r="E22" s="44" t="s">
        <v>96</v>
      </c>
      <c r="F22" s="45" t="s">
        <v>97</v>
      </c>
      <c r="G22" s="34"/>
      <c r="I22" s="7">
        <f t="shared" si="0"/>
        <v>5</v>
      </c>
      <c r="J22" s="7">
        <f t="shared" si="4"/>
        <v>0</v>
      </c>
    </row>
    <row r="23" spans="1:10" ht="31.8" thickBot="1" x14ac:dyDescent="0.35">
      <c r="A23" s="192"/>
      <c r="B23" s="108" t="s">
        <v>58</v>
      </c>
      <c r="C23" s="207"/>
      <c r="D23" s="195"/>
      <c r="E23" s="46" t="s">
        <v>98</v>
      </c>
      <c r="F23" s="47" t="s">
        <v>99</v>
      </c>
      <c r="G23" s="35"/>
      <c r="I23" s="7">
        <f t="shared" si="0"/>
        <v>5</v>
      </c>
      <c r="J23" s="7">
        <f t="shared" si="4"/>
        <v>0</v>
      </c>
    </row>
    <row r="24" spans="1:10" ht="69" x14ac:dyDescent="0.3">
      <c r="A24" s="184">
        <v>4</v>
      </c>
      <c r="B24" s="109" t="s">
        <v>61</v>
      </c>
      <c r="C24" s="208" t="s">
        <v>100</v>
      </c>
      <c r="D24" s="187" t="s">
        <v>101</v>
      </c>
      <c r="E24" s="42" t="s">
        <v>102</v>
      </c>
      <c r="F24" s="43" t="s">
        <v>103</v>
      </c>
      <c r="G24" s="33"/>
      <c r="I24" s="7">
        <f t="shared" si="0"/>
        <v>4</v>
      </c>
      <c r="J24" s="7">
        <f t="shared" si="4"/>
        <v>0</v>
      </c>
    </row>
    <row r="25" spans="1:10" ht="31.2" x14ac:dyDescent="0.3">
      <c r="A25" s="185"/>
      <c r="B25" s="84" t="s">
        <v>50</v>
      </c>
      <c r="C25" s="209"/>
      <c r="D25" s="188"/>
      <c r="E25" s="44" t="s">
        <v>104</v>
      </c>
      <c r="F25" s="77" t="s">
        <v>105</v>
      </c>
      <c r="G25" s="34"/>
      <c r="I25" s="7">
        <f t="shared" si="0"/>
        <v>4</v>
      </c>
      <c r="J25" s="7">
        <f t="shared" si="4"/>
        <v>0</v>
      </c>
    </row>
    <row r="26" spans="1:10" ht="31.2" x14ac:dyDescent="0.3">
      <c r="A26" s="185"/>
      <c r="B26" s="84" t="s">
        <v>55</v>
      </c>
      <c r="C26" s="209"/>
      <c r="D26" s="188"/>
      <c r="E26" s="44" t="s">
        <v>106</v>
      </c>
      <c r="F26" s="45" t="s">
        <v>107</v>
      </c>
      <c r="G26" s="34"/>
      <c r="I26" s="7">
        <f t="shared" si="0"/>
        <v>4</v>
      </c>
      <c r="J26" s="7">
        <f t="shared" si="4"/>
        <v>0</v>
      </c>
    </row>
    <row r="27" spans="1:10" ht="42" thickBot="1" x14ac:dyDescent="0.35">
      <c r="A27" s="186"/>
      <c r="B27" s="110" t="s">
        <v>58</v>
      </c>
      <c r="C27" s="210"/>
      <c r="D27" s="189"/>
      <c r="E27" s="46" t="s">
        <v>108</v>
      </c>
      <c r="F27" s="47" t="s">
        <v>109</v>
      </c>
      <c r="G27" s="35"/>
      <c r="I27" s="7">
        <f t="shared" si="0"/>
        <v>4</v>
      </c>
      <c r="J27" s="7">
        <f t="shared" si="4"/>
        <v>0</v>
      </c>
    </row>
    <row r="28" spans="1:10" ht="55.2" x14ac:dyDescent="0.3">
      <c r="A28" s="223">
        <v>3</v>
      </c>
      <c r="B28" s="111" t="s">
        <v>50</v>
      </c>
      <c r="C28" s="229" t="s">
        <v>110</v>
      </c>
      <c r="D28" s="226" t="s">
        <v>111</v>
      </c>
      <c r="E28" s="42" t="s">
        <v>112</v>
      </c>
      <c r="F28" s="43" t="s">
        <v>113</v>
      </c>
      <c r="G28" s="33"/>
      <c r="I28" s="7">
        <f t="shared" si="0"/>
        <v>3</v>
      </c>
      <c r="J28" s="7">
        <f t="shared" si="4"/>
        <v>0</v>
      </c>
    </row>
    <row r="29" spans="1:10" ht="41.4" x14ac:dyDescent="0.3">
      <c r="A29" s="224"/>
      <c r="B29" s="85" t="s">
        <v>55</v>
      </c>
      <c r="C29" s="230"/>
      <c r="D29" s="227"/>
      <c r="E29" s="44" t="s">
        <v>114</v>
      </c>
      <c r="F29" s="66" t="s">
        <v>115</v>
      </c>
      <c r="G29" s="34"/>
      <c r="I29" s="7">
        <f t="shared" si="0"/>
        <v>3</v>
      </c>
      <c r="J29" s="7">
        <f t="shared" si="4"/>
        <v>0</v>
      </c>
    </row>
    <row r="30" spans="1:10" ht="31.8" thickBot="1" x14ac:dyDescent="0.35">
      <c r="A30" s="225"/>
      <c r="B30" s="112" t="s">
        <v>58</v>
      </c>
      <c r="C30" s="231"/>
      <c r="D30" s="228"/>
      <c r="E30" s="46" t="s">
        <v>116</v>
      </c>
      <c r="F30" s="47" t="s">
        <v>117</v>
      </c>
      <c r="G30" s="35"/>
      <c r="I30" s="7">
        <f t="shared" si="0"/>
        <v>3</v>
      </c>
      <c r="J30" s="7">
        <f t="shared" si="4"/>
        <v>0</v>
      </c>
    </row>
    <row r="31" spans="1:10" ht="31.2" x14ac:dyDescent="0.3">
      <c r="A31" s="217">
        <v>2</v>
      </c>
      <c r="B31" s="113" t="s">
        <v>50</v>
      </c>
      <c r="C31" s="232" t="s">
        <v>118</v>
      </c>
      <c r="D31" s="220" t="s">
        <v>119</v>
      </c>
      <c r="E31" s="42" t="s">
        <v>120</v>
      </c>
      <c r="F31" s="43" t="s">
        <v>121</v>
      </c>
      <c r="G31" s="33"/>
      <c r="I31" s="7">
        <f t="shared" si="0"/>
        <v>2</v>
      </c>
      <c r="J31" s="7">
        <f t="shared" si="4"/>
        <v>0</v>
      </c>
    </row>
    <row r="32" spans="1:10" ht="31.2" x14ac:dyDescent="0.3">
      <c r="A32" s="218"/>
      <c r="B32" s="86" t="s">
        <v>55</v>
      </c>
      <c r="C32" s="233"/>
      <c r="D32" s="221"/>
      <c r="E32" s="44" t="s">
        <v>122</v>
      </c>
      <c r="F32" s="45" t="s">
        <v>123</v>
      </c>
      <c r="G32" s="34"/>
      <c r="I32" s="7">
        <f t="shared" si="0"/>
        <v>2</v>
      </c>
      <c r="J32" s="7">
        <f t="shared" si="4"/>
        <v>0</v>
      </c>
    </row>
    <row r="33" spans="1:10" ht="31.2" x14ac:dyDescent="0.3">
      <c r="A33" s="219"/>
      <c r="B33" s="114" t="s">
        <v>58</v>
      </c>
      <c r="C33" s="234"/>
      <c r="D33" s="222"/>
      <c r="E33" s="46" t="s">
        <v>124</v>
      </c>
      <c r="F33" s="47" t="s">
        <v>125</v>
      </c>
      <c r="G33" s="35"/>
      <c r="I33" s="7">
        <f t="shared" si="0"/>
        <v>2</v>
      </c>
      <c r="J33" s="7">
        <f t="shared" si="4"/>
        <v>0</v>
      </c>
    </row>
    <row r="34" spans="1:10" ht="31.2" x14ac:dyDescent="0.3">
      <c r="A34" s="211">
        <v>1</v>
      </c>
      <c r="B34" s="115" t="s">
        <v>50</v>
      </c>
      <c r="C34" s="235" t="s">
        <v>126</v>
      </c>
      <c r="D34" s="214" t="s">
        <v>127</v>
      </c>
      <c r="E34" s="42" t="s">
        <v>128</v>
      </c>
      <c r="F34" s="43" t="s">
        <v>129</v>
      </c>
      <c r="G34" s="33"/>
      <c r="I34" s="7">
        <f t="shared" si="0"/>
        <v>1</v>
      </c>
      <c r="J34" s="7">
        <f t="shared" si="4"/>
        <v>0</v>
      </c>
    </row>
    <row r="35" spans="1:10" ht="43.2" x14ac:dyDescent="0.3">
      <c r="A35" s="212"/>
      <c r="B35" s="87" t="s">
        <v>55</v>
      </c>
      <c r="C35" s="236"/>
      <c r="D35" s="215"/>
      <c r="E35" s="44" t="s">
        <v>130</v>
      </c>
      <c r="F35" s="45" t="s">
        <v>131</v>
      </c>
      <c r="G35" s="34"/>
      <c r="I35" s="7">
        <f>IF(A35&lt;&gt;0,A35,I34)</f>
        <v>1</v>
      </c>
      <c r="J35" s="7">
        <f t="shared" si="4"/>
        <v>0</v>
      </c>
    </row>
    <row r="36" spans="1:10" ht="31.2" x14ac:dyDescent="0.3">
      <c r="A36" s="213"/>
      <c r="B36" s="116" t="s">
        <v>58</v>
      </c>
      <c r="C36" s="237"/>
      <c r="D36" s="216"/>
      <c r="E36" s="46" t="s">
        <v>132</v>
      </c>
      <c r="F36" s="47" t="s">
        <v>133</v>
      </c>
      <c r="G36" s="35"/>
      <c r="I36" s="13">
        <f t="shared" si="0"/>
        <v>1</v>
      </c>
      <c r="J36" s="13">
        <f t="shared" si="4"/>
        <v>0</v>
      </c>
    </row>
    <row r="37" spans="1:10" ht="31.8" thickBot="1" x14ac:dyDescent="0.35">
      <c r="B37" s="142"/>
      <c r="G37" s="36"/>
      <c r="J37" s="13">
        <f t="shared" si="4"/>
        <v>0</v>
      </c>
    </row>
    <row r="38" spans="1:10" ht="31.2" x14ac:dyDescent="0.3">
      <c r="B38" s="142"/>
      <c r="G38" s="36"/>
    </row>
    <row r="39" spans="1:10" ht="31.2" x14ac:dyDescent="0.3">
      <c r="B39" s="142"/>
      <c r="G39" s="36"/>
    </row>
    <row r="40" spans="1:10" ht="31.2" x14ac:dyDescent="0.3">
      <c r="B40" s="142"/>
      <c r="G40" s="36"/>
    </row>
    <row r="41" spans="1:10" ht="31.2" x14ac:dyDescent="0.3">
      <c r="B41" s="142"/>
      <c r="G41" s="36"/>
    </row>
    <row r="42" spans="1:10" ht="31.2" x14ac:dyDescent="0.3">
      <c r="B42" s="142"/>
      <c r="G42" s="36"/>
    </row>
    <row r="43" spans="1:10" ht="31.2" x14ac:dyDescent="0.3">
      <c r="B43" s="142"/>
      <c r="G43" s="36"/>
    </row>
    <row r="44" spans="1:10" ht="31.2" x14ac:dyDescent="0.3">
      <c r="A44" s="52"/>
      <c r="B44" s="143"/>
      <c r="C44" s="50"/>
      <c r="D44" s="136"/>
      <c r="G44" s="36"/>
    </row>
    <row r="45" spans="1:10" ht="31.2" x14ac:dyDescent="0.3">
      <c r="A45" s="52"/>
      <c r="B45" s="143"/>
      <c r="C45" s="50"/>
      <c r="D45" s="136"/>
      <c r="G45" s="36"/>
    </row>
    <row r="46" spans="1:10" ht="31.2" x14ac:dyDescent="0.3">
      <c r="A46" s="52"/>
      <c r="B46" s="143"/>
      <c r="C46" s="50"/>
      <c r="D46" s="136"/>
      <c r="G46" s="36"/>
    </row>
    <row r="47" spans="1:10" ht="31.2" x14ac:dyDescent="0.3">
      <c r="A47" s="52"/>
      <c r="B47" s="143"/>
      <c r="C47" s="50"/>
      <c r="D47" s="136"/>
      <c r="G47" s="36"/>
    </row>
    <row r="48" spans="1:10" ht="31.2" x14ac:dyDescent="0.3">
      <c r="A48" s="52"/>
      <c r="B48" s="52"/>
      <c r="C48" s="50"/>
      <c r="D48" s="136"/>
      <c r="G48" s="36"/>
    </row>
    <row r="49" spans="1:7" ht="31.2" x14ac:dyDescent="0.3">
      <c r="A49" s="52"/>
      <c r="B49" s="52"/>
      <c r="C49" s="50"/>
      <c r="D49" s="136"/>
      <c r="G49" s="36"/>
    </row>
    <row r="50" spans="1:7" ht="31.2" x14ac:dyDescent="0.3">
      <c r="A50" s="52"/>
      <c r="B50" s="52"/>
      <c r="C50" s="50"/>
      <c r="D50" s="136"/>
      <c r="G50" s="36"/>
    </row>
    <row r="51" spans="1:7" ht="31.2" x14ac:dyDescent="0.3">
      <c r="A51" s="52"/>
      <c r="B51" s="52"/>
      <c r="C51" s="50"/>
      <c r="D51" s="136"/>
      <c r="G51" s="36"/>
    </row>
    <row r="52" spans="1:7" ht="31.2" x14ac:dyDescent="0.3">
      <c r="A52" s="52"/>
      <c r="B52" s="52"/>
      <c r="C52" s="50"/>
      <c r="D52" s="136"/>
      <c r="G52" s="36"/>
    </row>
    <row r="53" spans="1:7" ht="31.2" x14ac:dyDescent="0.3">
      <c r="G53" s="36"/>
    </row>
    <row r="54" spans="1:7" ht="31.2" x14ac:dyDescent="0.3">
      <c r="G54" s="36"/>
    </row>
    <row r="55" spans="1:7" ht="31.2" x14ac:dyDescent="0.3">
      <c r="G55" s="36"/>
    </row>
  </sheetData>
  <sheetProtection algorithmName="SHA-512" hashValue="cfo0S4k/9I08zNAIe7gRRz1aTHpuOzbTY2Wgj58w5g+yUMNo8hpaRniYZWt4vBXgj51vbMWfCexXXgc9tmQ0qg==" saltValue="zbzZ0v5Nm0IChQyD3w1+jw==" spinCount="100000" sheet="1" formatCells="0" formatColumns="0" formatRows="0" insertColumns="0" insertRows="0" insertHyperlinks="0" deleteColumns="0" deleteRows="0" sort="0" autoFilter="0" pivotTables="0"/>
  <customSheetViews>
    <customSheetView guid="{DEC20BED-F1DF-4300-B36D-91EF34ED62E4}" scale="115" fitToPage="1" hiddenColumns="1">
      <pane ySplit="5" topLeftCell="A28" activePane="bottomLeft" state="frozen"/>
      <selection pane="bottomLeft" activeCell="E32" sqref="E32"/>
      <pageMargins left="0" right="0" top="0" bottom="0" header="0" footer="0"/>
      <printOptions horizontalCentered="1" verticalCentered="1"/>
      <pageSetup paperSize="9" scale="47" orientation="landscape" r:id="rId1"/>
    </customSheetView>
  </customSheetViews>
  <mergeCells count="40">
    <mergeCell ref="J2:J5"/>
    <mergeCell ref="I2:I5"/>
    <mergeCell ref="R2:R4"/>
    <mergeCell ref="P2:P5"/>
    <mergeCell ref="O2:O5"/>
    <mergeCell ref="N2:N5"/>
    <mergeCell ref="M2:M5"/>
    <mergeCell ref="L2:L5"/>
    <mergeCell ref="K2:K5"/>
    <mergeCell ref="A34:A36"/>
    <mergeCell ref="D34:D36"/>
    <mergeCell ref="A31:A33"/>
    <mergeCell ref="D31:D33"/>
    <mergeCell ref="A28:A30"/>
    <mergeCell ref="D28:D30"/>
    <mergeCell ref="C28:C30"/>
    <mergeCell ref="C31:C33"/>
    <mergeCell ref="C34:C36"/>
    <mergeCell ref="A24:A27"/>
    <mergeCell ref="D24:D27"/>
    <mergeCell ref="A20:A23"/>
    <mergeCell ref="D20:D23"/>
    <mergeCell ref="A16:A19"/>
    <mergeCell ref="D16:D19"/>
    <mergeCell ref="C16:C19"/>
    <mergeCell ref="C20:C23"/>
    <mergeCell ref="C24:C27"/>
    <mergeCell ref="A1:G1"/>
    <mergeCell ref="A2:F4"/>
    <mergeCell ref="G2:G4"/>
    <mergeCell ref="A13:A15"/>
    <mergeCell ref="D13:D15"/>
    <mergeCell ref="A9:A12"/>
    <mergeCell ref="D9:D12"/>
    <mergeCell ref="A6:A8"/>
    <mergeCell ref="D6:D8"/>
    <mergeCell ref="A5:B5"/>
    <mergeCell ref="C6:C8"/>
    <mergeCell ref="C9:C12"/>
    <mergeCell ref="C13:C15"/>
  </mergeCells>
  <conditionalFormatting sqref="G6:G36">
    <cfRule type="expression" dxfId="83" priority="12">
      <formula>G6=""</formula>
    </cfRule>
    <cfRule type="expression" dxfId="82" priority="11">
      <formula>OR((G6="x"),(G6="X"))</formula>
    </cfRule>
    <cfRule type="expression" dxfId="81" priority="10">
      <formula>G6="+"</formula>
    </cfRule>
  </conditionalFormatting>
  <conditionalFormatting sqref="S2">
    <cfRule type="expression" dxfId="80" priority="7">
      <formula>S2=""</formula>
    </cfRule>
    <cfRule type="expression" dxfId="79" priority="8">
      <formula>OR((S2="x"),(S2="X"))</formula>
    </cfRule>
    <cfRule type="expression" dxfId="78" priority="9">
      <formula>S2="+"</formula>
    </cfRule>
  </conditionalFormatting>
  <conditionalFormatting sqref="S4">
    <cfRule type="expression" dxfId="77" priority="4">
      <formula>S4=""</formula>
    </cfRule>
    <cfRule type="expression" dxfId="76" priority="5">
      <formula>OR((S4="x"),(S4="X"))</formula>
    </cfRule>
    <cfRule type="expression" dxfId="75" priority="6">
      <formula>S4="+"</formula>
    </cfRule>
  </conditionalFormatting>
  <conditionalFormatting sqref="S3">
    <cfRule type="expression" dxfId="74" priority="1">
      <formula>S3=""</formula>
    </cfRule>
    <cfRule type="expression" dxfId="73" priority="2">
      <formula>OR((S3="x"),(S3="X"))</formula>
    </cfRule>
    <cfRule type="expression" dxfId="72" priority="3">
      <formula>S3="+"</formula>
    </cfRule>
  </conditionalFormatting>
  <printOptions horizontalCentered="1" verticalCentered="1"/>
  <pageMargins left="0.70866141732283472" right="0.70866141732283472" top="0.35433070866141736" bottom="0.35433070866141736" header="0.31496062992125984" footer="0.31496062992125984"/>
  <pageSetup paperSize="9" scale="47"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errorTitle="Błąd" error="Permissible values are the letter X, an empty cell, or the hyphen (-)" xr:uid="{E6420767-0708-45AB-8B25-77D5526EECD7}">
          <x14:formula1>
            <xm:f>Instructions!$A$1:$A$4</xm:f>
          </x14:formula1>
          <xm:sqref>G37:G1048576</xm:sqref>
        </x14:dataValidation>
        <x14:dataValidation type="list" allowBlank="1" showInputMessage="1" showErrorMessage="1" errorTitle="Błąd" error="Permissible values are the letter X, an empty cell, or the hyphen (-)" xr:uid="{C27450E8-AEF7-42DA-B143-B4165B051C7E}">
          <x14:formula1>
            <xm:f>Instructions!$A$1:$A$3</xm:f>
          </x14:formula1>
          <xm:sqref>S2:S4</xm:sqref>
        </x14:dataValidation>
        <x14:dataValidation type="list" allowBlank="1" showInputMessage="1" showErrorMessage="1" errorTitle="Błąd" error="Permissible values are the plus (+), the letter X, or an empty cell." xr:uid="{62CEF862-7191-4025-A093-6F759A42057B}">
          <x14:formula1>
            <xm:f>Instructions!$A$1:$A$4</xm:f>
          </x14:formula1>
          <xm:sqref>G6:G36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480D7-4E98-4B69-886F-203E4D616C95}">
  <sheetPr>
    <pageSetUpPr fitToPage="1"/>
  </sheetPr>
  <dimension ref="A1:T55"/>
  <sheetViews>
    <sheetView zoomScale="85" zoomScaleNormal="85" workbookViewId="0">
      <pane ySplit="5" topLeftCell="A18" activePane="bottomLeft" state="frozen"/>
      <selection activeCell="B1" sqref="B1:E1"/>
      <selection pane="bottomLeft" activeCell="G32" sqref="G32"/>
    </sheetView>
  </sheetViews>
  <sheetFormatPr defaultRowHeight="30" customHeight="1" x14ac:dyDescent="0.3"/>
  <cols>
    <col min="1" max="1" width="5.109375" customWidth="1"/>
    <col min="2" max="2" width="5" customWidth="1"/>
    <col min="3" max="3" width="30.5546875" style="49" customWidth="1"/>
    <col min="4" max="4" width="29.6640625" style="137" customWidth="1"/>
    <col min="5" max="5" width="70.88671875" style="75" customWidth="1"/>
    <col min="6" max="6" width="55.109375" style="76" customWidth="1"/>
    <col min="7" max="7" width="13.33203125" style="38" customWidth="1"/>
    <col min="8" max="8" width="4.6640625" hidden="1" customWidth="1"/>
    <col min="9" max="12" width="9" style="7" hidden="1" customWidth="1"/>
    <col min="13" max="14" width="9" style="8" hidden="1" customWidth="1"/>
    <col min="15" max="15" width="9" style="9" hidden="1" customWidth="1"/>
    <col min="16" max="16" width="9" style="8" hidden="1" customWidth="1"/>
    <col min="17" max="17" width="4.6640625" customWidth="1"/>
    <col min="18" max="18" width="7.109375" customWidth="1"/>
    <col min="19" max="19" width="8.33203125" customWidth="1"/>
    <col min="20" max="20" width="47.33203125" customWidth="1"/>
  </cols>
  <sheetData>
    <row r="1" spans="1:20" ht="14.4" x14ac:dyDescent="0.3">
      <c r="A1" s="149" t="s">
        <v>30</v>
      </c>
      <c r="B1" s="150"/>
      <c r="C1" s="150"/>
      <c r="D1" s="150"/>
      <c r="E1" s="150"/>
      <c r="F1" s="150"/>
      <c r="G1" s="151"/>
    </row>
    <row r="2" spans="1:20" s="4" customFormat="1" ht="19.95" customHeight="1" x14ac:dyDescent="0.3">
      <c r="A2" s="245" t="s">
        <v>134</v>
      </c>
      <c r="B2" s="246"/>
      <c r="C2" s="246"/>
      <c r="D2" s="246"/>
      <c r="E2" s="246"/>
      <c r="F2" s="246"/>
      <c r="G2" s="154">
        <f>MAX(P6:P14)</f>
        <v>0</v>
      </c>
      <c r="I2" s="241" t="s">
        <v>32</v>
      </c>
      <c r="J2" s="238" t="s">
        <v>33</v>
      </c>
      <c r="K2" s="238" t="s">
        <v>34</v>
      </c>
      <c r="L2" s="238" t="s">
        <v>35</v>
      </c>
      <c r="M2" s="238" t="s">
        <v>36</v>
      </c>
      <c r="N2" s="238" t="s">
        <v>37</v>
      </c>
      <c r="O2" s="238" t="s">
        <v>38</v>
      </c>
      <c r="P2" s="238" t="s">
        <v>39</v>
      </c>
      <c r="R2" s="244" t="s">
        <v>40</v>
      </c>
      <c r="S2" s="40" t="s">
        <v>0</v>
      </c>
      <c r="T2" s="32" t="s">
        <v>41</v>
      </c>
    </row>
    <row r="3" spans="1:20" s="5" customFormat="1" ht="19.95" customHeight="1" x14ac:dyDescent="0.3">
      <c r="A3" s="245"/>
      <c r="B3" s="246"/>
      <c r="C3" s="246"/>
      <c r="D3" s="246"/>
      <c r="E3" s="246"/>
      <c r="F3" s="246"/>
      <c r="G3" s="154"/>
      <c r="I3" s="242"/>
      <c r="J3" s="239"/>
      <c r="K3" s="239"/>
      <c r="L3" s="239"/>
      <c r="M3" s="239"/>
      <c r="N3" s="239"/>
      <c r="O3" s="239"/>
      <c r="P3" s="239"/>
      <c r="R3" s="244"/>
      <c r="S3" s="40"/>
      <c r="T3" s="32" t="s">
        <v>42</v>
      </c>
    </row>
    <row r="4" spans="1:20" s="5" customFormat="1" ht="19.95" customHeight="1" x14ac:dyDescent="0.3">
      <c r="A4" s="245"/>
      <c r="B4" s="246"/>
      <c r="C4" s="246"/>
      <c r="D4" s="246"/>
      <c r="E4" s="246"/>
      <c r="F4" s="246"/>
      <c r="G4" s="154"/>
      <c r="I4" s="242"/>
      <c r="J4" s="239"/>
      <c r="K4" s="239"/>
      <c r="L4" s="239"/>
      <c r="M4" s="239"/>
      <c r="N4" s="239"/>
      <c r="O4" s="239"/>
      <c r="P4" s="239"/>
      <c r="R4" s="244"/>
      <c r="S4" s="40" t="s">
        <v>2</v>
      </c>
      <c r="T4" s="32" t="s">
        <v>43</v>
      </c>
    </row>
    <row r="5" spans="1:20" s="3" customFormat="1" ht="30" customHeight="1" thickBot="1" x14ac:dyDescent="0.35">
      <c r="A5" s="173" t="s">
        <v>44</v>
      </c>
      <c r="B5" s="174"/>
      <c r="C5" s="97" t="s">
        <v>45</v>
      </c>
      <c r="D5" s="97" t="s">
        <v>46</v>
      </c>
      <c r="E5" s="97" t="s">
        <v>47</v>
      </c>
      <c r="F5" s="97" t="s">
        <v>48</v>
      </c>
      <c r="G5" s="39" t="s">
        <v>49</v>
      </c>
      <c r="I5" s="243"/>
      <c r="J5" s="240"/>
      <c r="K5" s="240"/>
      <c r="L5" s="240"/>
      <c r="M5" s="240"/>
      <c r="N5" s="240"/>
      <c r="O5" s="240"/>
      <c r="P5" s="240"/>
    </row>
    <row r="6" spans="1:20" ht="41.4" x14ac:dyDescent="0.3">
      <c r="A6" s="167">
        <v>9</v>
      </c>
      <c r="B6" s="117" t="s">
        <v>55</v>
      </c>
      <c r="C6" s="175" t="s">
        <v>135</v>
      </c>
      <c r="D6" s="170" t="s">
        <v>136</v>
      </c>
      <c r="E6" s="42" t="s">
        <v>137</v>
      </c>
      <c r="F6" s="43" t="s">
        <v>138</v>
      </c>
      <c r="G6" s="33"/>
      <c r="I6" s="7">
        <f t="shared" ref="I6:I32" si="0">IF(A6&lt;&gt;0,A6,I5)</f>
        <v>9</v>
      </c>
      <c r="J6" s="7">
        <f>IF(OR((G6="+"),(G6="x"),(G6="X")), 1,0)</f>
        <v>0</v>
      </c>
      <c r="K6" s="7">
        <v>9</v>
      </c>
      <c r="L6" s="7">
        <f t="shared" ref="L6:L14" si="1">COUNTIF($I:$I,K6)</f>
        <v>2</v>
      </c>
      <c r="M6" s="7">
        <f t="shared" ref="M6:M14" si="2">SUMIF($I:$I,K6,$J:$J)</f>
        <v>0</v>
      </c>
      <c r="N6" s="7">
        <f>IF(M6=L6,1,0)</f>
        <v>0</v>
      </c>
      <c r="O6" s="7">
        <f>K6*N6</f>
        <v>0</v>
      </c>
      <c r="P6" s="7">
        <f t="shared" ref="P6" si="3">IF(P7&lt;&gt;0,O6,0)</f>
        <v>0</v>
      </c>
      <c r="S6" s="30"/>
      <c r="T6" s="30"/>
    </row>
    <row r="7" spans="1:20" ht="31.8" thickBot="1" x14ac:dyDescent="0.35">
      <c r="A7" s="169"/>
      <c r="B7" s="118" t="s">
        <v>58</v>
      </c>
      <c r="C7" s="177"/>
      <c r="D7" s="172"/>
      <c r="E7" s="46" t="s">
        <v>139</v>
      </c>
      <c r="F7" s="47" t="s">
        <v>140</v>
      </c>
      <c r="G7" s="35"/>
      <c r="I7" s="7">
        <f t="shared" si="0"/>
        <v>9</v>
      </c>
      <c r="J7" s="7">
        <f t="shared" ref="J7:J33" si="4">IF(OR((G7="+"),(G7="x"),(G7="X")), 1,0)</f>
        <v>0</v>
      </c>
      <c r="K7" s="7">
        <v>8</v>
      </c>
      <c r="L7" s="7">
        <f t="shared" si="1"/>
        <v>4</v>
      </c>
      <c r="M7" s="7">
        <f t="shared" si="2"/>
        <v>0</v>
      </c>
      <c r="N7" s="7">
        <f t="shared" ref="N7:N14" si="5">IF(M7=L7,1,0)</f>
        <v>0</v>
      </c>
      <c r="O7" s="7">
        <f t="shared" ref="O7:O14" si="6">K7*N7</f>
        <v>0</v>
      </c>
      <c r="P7" s="7">
        <f t="shared" ref="P7:P14" si="7">IF(P8&lt;&gt;0,O7,0)</f>
        <v>0</v>
      </c>
      <c r="R7" s="31"/>
      <c r="S7" s="31"/>
      <c r="T7" s="31"/>
    </row>
    <row r="8" spans="1:20" ht="31.2" x14ac:dyDescent="0.3">
      <c r="A8" s="161">
        <v>8</v>
      </c>
      <c r="B8" s="131" t="s">
        <v>61</v>
      </c>
      <c r="C8" s="178" t="s">
        <v>141</v>
      </c>
      <c r="D8" s="164" t="s">
        <v>142</v>
      </c>
      <c r="E8" s="42" t="s">
        <v>143</v>
      </c>
      <c r="F8" s="43" t="s">
        <v>144</v>
      </c>
      <c r="G8" s="33"/>
      <c r="I8" s="7">
        <f t="shared" si="0"/>
        <v>8</v>
      </c>
      <c r="J8" s="7">
        <f t="shared" si="4"/>
        <v>0</v>
      </c>
      <c r="K8" s="7">
        <v>7</v>
      </c>
      <c r="L8" s="7">
        <f t="shared" si="1"/>
        <v>3</v>
      </c>
      <c r="M8" s="7">
        <f t="shared" si="2"/>
        <v>0</v>
      </c>
      <c r="N8" s="7">
        <f t="shared" si="5"/>
        <v>0</v>
      </c>
      <c r="O8" s="7">
        <f t="shared" si="6"/>
        <v>0</v>
      </c>
      <c r="P8" s="7">
        <f t="shared" si="7"/>
        <v>0</v>
      </c>
    </row>
    <row r="9" spans="1:20" ht="124.2" x14ac:dyDescent="0.3">
      <c r="A9" s="162"/>
      <c r="B9" s="89" t="s">
        <v>50</v>
      </c>
      <c r="C9" s="179"/>
      <c r="D9" s="165"/>
      <c r="E9" s="44" t="s">
        <v>145</v>
      </c>
      <c r="F9" s="45" t="s">
        <v>146</v>
      </c>
      <c r="G9" s="34"/>
      <c r="I9" s="7">
        <f t="shared" si="0"/>
        <v>8</v>
      </c>
      <c r="J9" s="7">
        <f t="shared" si="4"/>
        <v>0</v>
      </c>
      <c r="K9" s="7">
        <v>6</v>
      </c>
      <c r="L9" s="7">
        <f t="shared" si="1"/>
        <v>4</v>
      </c>
      <c r="M9" s="7">
        <f t="shared" si="2"/>
        <v>0</v>
      </c>
      <c r="N9" s="7">
        <f t="shared" si="5"/>
        <v>0</v>
      </c>
      <c r="O9" s="7">
        <f t="shared" si="6"/>
        <v>0</v>
      </c>
      <c r="P9" s="7">
        <f t="shared" si="7"/>
        <v>0</v>
      </c>
    </row>
    <row r="10" spans="1:20" ht="31.2" x14ac:dyDescent="0.3">
      <c r="A10" s="162"/>
      <c r="B10" s="89" t="s">
        <v>55</v>
      </c>
      <c r="C10" s="179"/>
      <c r="D10" s="165"/>
      <c r="E10" s="44" t="s">
        <v>147</v>
      </c>
      <c r="F10" s="45" t="s">
        <v>148</v>
      </c>
      <c r="G10" s="34"/>
      <c r="I10" s="7">
        <f t="shared" si="0"/>
        <v>8</v>
      </c>
      <c r="J10" s="7">
        <f t="shared" si="4"/>
        <v>0</v>
      </c>
      <c r="K10" s="7">
        <v>5</v>
      </c>
      <c r="L10" s="7">
        <f t="shared" si="1"/>
        <v>4</v>
      </c>
      <c r="M10" s="7">
        <f t="shared" si="2"/>
        <v>0</v>
      </c>
      <c r="N10" s="7">
        <f t="shared" si="5"/>
        <v>0</v>
      </c>
      <c r="O10" s="7">
        <f t="shared" si="6"/>
        <v>0</v>
      </c>
      <c r="P10" s="7">
        <f t="shared" si="7"/>
        <v>0</v>
      </c>
    </row>
    <row r="11" spans="1:20" ht="31.8" thickBot="1" x14ac:dyDescent="0.35">
      <c r="A11" s="163"/>
      <c r="B11" s="119" t="s">
        <v>58</v>
      </c>
      <c r="C11" s="180"/>
      <c r="D11" s="166"/>
      <c r="E11" s="144" t="s">
        <v>149</v>
      </c>
      <c r="F11" s="47" t="s">
        <v>150</v>
      </c>
      <c r="G11" s="35"/>
      <c r="I11" s="7">
        <f t="shared" si="0"/>
        <v>8</v>
      </c>
      <c r="J11" s="7">
        <f t="shared" si="4"/>
        <v>0</v>
      </c>
      <c r="K11" s="7">
        <v>4</v>
      </c>
      <c r="L11" s="7">
        <f t="shared" si="1"/>
        <v>2</v>
      </c>
      <c r="M11" s="7">
        <f t="shared" si="2"/>
        <v>0</v>
      </c>
      <c r="N11" s="7">
        <f t="shared" si="5"/>
        <v>0</v>
      </c>
      <c r="O11" s="7">
        <f t="shared" si="6"/>
        <v>0</v>
      </c>
      <c r="P11" s="7">
        <f t="shared" si="7"/>
        <v>0</v>
      </c>
    </row>
    <row r="12" spans="1:20" ht="31.2" x14ac:dyDescent="0.3">
      <c r="A12" s="155">
        <v>7</v>
      </c>
      <c r="B12" s="120" t="s">
        <v>50</v>
      </c>
      <c r="C12" s="181" t="s">
        <v>151</v>
      </c>
      <c r="D12" s="158" t="s">
        <v>152</v>
      </c>
      <c r="E12" s="42" t="s">
        <v>153</v>
      </c>
      <c r="F12" s="43" t="s">
        <v>154</v>
      </c>
      <c r="G12" s="33"/>
      <c r="I12" s="7">
        <f t="shared" si="0"/>
        <v>7</v>
      </c>
      <c r="J12" s="7">
        <f t="shared" si="4"/>
        <v>0</v>
      </c>
      <c r="K12" s="7">
        <v>3</v>
      </c>
      <c r="L12" s="7">
        <f t="shared" si="1"/>
        <v>4</v>
      </c>
      <c r="M12" s="7">
        <f t="shared" si="2"/>
        <v>0</v>
      </c>
      <c r="N12" s="7">
        <f t="shared" si="5"/>
        <v>0</v>
      </c>
      <c r="O12" s="7">
        <f t="shared" si="6"/>
        <v>0</v>
      </c>
      <c r="P12" s="7">
        <f t="shared" si="7"/>
        <v>0</v>
      </c>
    </row>
    <row r="13" spans="1:20" ht="43.2" x14ac:dyDescent="0.3">
      <c r="A13" s="156"/>
      <c r="B13" s="90" t="s">
        <v>55</v>
      </c>
      <c r="C13" s="182"/>
      <c r="D13" s="159"/>
      <c r="E13" s="145" t="s">
        <v>155</v>
      </c>
      <c r="F13" s="45" t="s">
        <v>156</v>
      </c>
      <c r="G13" s="34"/>
      <c r="I13" s="7">
        <f t="shared" si="0"/>
        <v>7</v>
      </c>
      <c r="J13" s="7">
        <f t="shared" si="4"/>
        <v>0</v>
      </c>
      <c r="K13" s="7">
        <v>2</v>
      </c>
      <c r="L13" s="7">
        <f t="shared" si="1"/>
        <v>2</v>
      </c>
      <c r="M13" s="7">
        <f t="shared" si="2"/>
        <v>0</v>
      </c>
      <c r="N13" s="7">
        <f t="shared" si="5"/>
        <v>0</v>
      </c>
      <c r="O13" s="7">
        <f t="shared" si="6"/>
        <v>0</v>
      </c>
      <c r="P13" s="7">
        <f t="shared" si="7"/>
        <v>0</v>
      </c>
    </row>
    <row r="14" spans="1:20" ht="31.8" thickBot="1" x14ac:dyDescent="0.35">
      <c r="A14" s="157"/>
      <c r="B14" s="121" t="s">
        <v>58</v>
      </c>
      <c r="C14" s="183"/>
      <c r="D14" s="160"/>
      <c r="E14" s="46" t="s">
        <v>157</v>
      </c>
      <c r="F14" s="47" t="s">
        <v>158</v>
      </c>
      <c r="G14" s="35"/>
      <c r="I14" s="7">
        <f t="shared" si="0"/>
        <v>7</v>
      </c>
      <c r="J14" s="7">
        <f t="shared" si="4"/>
        <v>0</v>
      </c>
      <c r="K14" s="7">
        <v>1</v>
      </c>
      <c r="L14" s="7">
        <f t="shared" si="1"/>
        <v>2</v>
      </c>
      <c r="M14" s="7">
        <f t="shared" si="2"/>
        <v>0</v>
      </c>
      <c r="N14" s="7">
        <f t="shared" si="5"/>
        <v>0</v>
      </c>
      <c r="O14" s="7">
        <f t="shared" si="6"/>
        <v>0</v>
      </c>
      <c r="P14" s="7">
        <f t="shared" si="7"/>
        <v>0</v>
      </c>
    </row>
    <row r="15" spans="1:20" ht="31.2" x14ac:dyDescent="0.3">
      <c r="A15" s="196">
        <v>6</v>
      </c>
      <c r="B15" s="123" t="s">
        <v>61</v>
      </c>
      <c r="C15" s="202" t="s">
        <v>159</v>
      </c>
      <c r="D15" s="199" t="s">
        <v>160</v>
      </c>
      <c r="E15" s="42" t="s">
        <v>161</v>
      </c>
      <c r="F15" s="43" t="s">
        <v>162</v>
      </c>
      <c r="G15" s="33"/>
      <c r="I15" s="7">
        <f t="shared" si="0"/>
        <v>6</v>
      </c>
      <c r="J15" s="7">
        <f t="shared" si="4"/>
        <v>0</v>
      </c>
      <c r="L15" s="8"/>
      <c r="N15" s="9"/>
      <c r="O15" s="8"/>
      <c r="P15" s="15">
        <v>1</v>
      </c>
    </row>
    <row r="16" spans="1:20" ht="41.4" x14ac:dyDescent="0.3">
      <c r="A16" s="197"/>
      <c r="B16" s="91" t="s">
        <v>50</v>
      </c>
      <c r="C16" s="203"/>
      <c r="D16" s="200"/>
      <c r="E16" s="44" t="s">
        <v>163</v>
      </c>
      <c r="F16" s="45" t="s">
        <v>164</v>
      </c>
      <c r="G16" s="34"/>
      <c r="I16" s="7">
        <f t="shared" si="0"/>
        <v>6</v>
      </c>
      <c r="J16" s="7">
        <f t="shared" si="4"/>
        <v>0</v>
      </c>
    </row>
    <row r="17" spans="1:10" ht="41.4" x14ac:dyDescent="0.3">
      <c r="A17" s="197"/>
      <c r="B17" s="91" t="s">
        <v>55</v>
      </c>
      <c r="C17" s="203"/>
      <c r="D17" s="200"/>
      <c r="E17" s="44" t="s">
        <v>165</v>
      </c>
      <c r="F17" s="45" t="s">
        <v>166</v>
      </c>
      <c r="G17" s="34"/>
      <c r="I17" s="7">
        <f t="shared" si="0"/>
        <v>6</v>
      </c>
      <c r="J17" s="7">
        <f t="shared" si="4"/>
        <v>0</v>
      </c>
    </row>
    <row r="18" spans="1:10" ht="42" thickBot="1" x14ac:dyDescent="0.35">
      <c r="A18" s="198"/>
      <c r="B18" s="122" t="s">
        <v>58</v>
      </c>
      <c r="C18" s="204"/>
      <c r="D18" s="201"/>
      <c r="E18" s="46" t="s">
        <v>167</v>
      </c>
      <c r="F18" s="47" t="s">
        <v>168</v>
      </c>
      <c r="G18" s="35"/>
      <c r="I18" s="7">
        <f t="shared" si="0"/>
        <v>6</v>
      </c>
      <c r="J18" s="7">
        <f t="shared" si="4"/>
        <v>0</v>
      </c>
    </row>
    <row r="19" spans="1:10" ht="31.2" x14ac:dyDescent="0.3">
      <c r="A19" s="190">
        <v>5</v>
      </c>
      <c r="B19" s="125" t="s">
        <v>61</v>
      </c>
      <c r="C19" s="205" t="s">
        <v>169</v>
      </c>
      <c r="D19" s="193" t="s">
        <v>170</v>
      </c>
      <c r="E19" s="42" t="s">
        <v>171</v>
      </c>
      <c r="F19" s="43" t="s">
        <v>172</v>
      </c>
      <c r="G19" s="33"/>
      <c r="I19" s="7">
        <f t="shared" si="0"/>
        <v>5</v>
      </c>
      <c r="J19" s="7">
        <f t="shared" si="4"/>
        <v>0</v>
      </c>
    </row>
    <row r="20" spans="1:10" ht="31.2" x14ac:dyDescent="0.3">
      <c r="A20" s="191"/>
      <c r="B20" s="92" t="s">
        <v>50</v>
      </c>
      <c r="C20" s="206"/>
      <c r="D20" s="194"/>
      <c r="E20" s="44" t="s">
        <v>173</v>
      </c>
      <c r="F20" s="45" t="s">
        <v>174</v>
      </c>
      <c r="G20" s="34"/>
      <c r="I20" s="7">
        <f t="shared" si="0"/>
        <v>5</v>
      </c>
      <c r="J20" s="7">
        <f t="shared" si="4"/>
        <v>0</v>
      </c>
    </row>
    <row r="21" spans="1:10" ht="41.4" x14ac:dyDescent="0.3">
      <c r="A21" s="191"/>
      <c r="B21" s="92" t="s">
        <v>55</v>
      </c>
      <c r="C21" s="206"/>
      <c r="D21" s="194"/>
      <c r="E21" s="145" t="s">
        <v>175</v>
      </c>
      <c r="F21" s="45" t="s">
        <v>176</v>
      </c>
      <c r="G21" s="34"/>
      <c r="I21" s="7">
        <f t="shared" si="0"/>
        <v>5</v>
      </c>
      <c r="J21" s="7">
        <f t="shared" si="4"/>
        <v>0</v>
      </c>
    </row>
    <row r="22" spans="1:10" ht="42" thickBot="1" x14ac:dyDescent="0.35">
      <c r="A22" s="192"/>
      <c r="B22" s="124" t="s">
        <v>58</v>
      </c>
      <c r="C22" s="207"/>
      <c r="D22" s="195"/>
      <c r="E22" s="46" t="s">
        <v>177</v>
      </c>
      <c r="F22" s="47" t="s">
        <v>178</v>
      </c>
      <c r="G22" s="35"/>
      <c r="I22" s="7">
        <f t="shared" si="0"/>
        <v>5</v>
      </c>
      <c r="J22" s="7">
        <f t="shared" si="4"/>
        <v>0</v>
      </c>
    </row>
    <row r="23" spans="1:10" ht="41.4" x14ac:dyDescent="0.3">
      <c r="A23" s="184">
        <v>4</v>
      </c>
      <c r="B23" s="133" t="s">
        <v>55</v>
      </c>
      <c r="C23" s="208" t="s">
        <v>179</v>
      </c>
      <c r="D23" s="187" t="s">
        <v>180</v>
      </c>
      <c r="E23" s="42" t="s">
        <v>181</v>
      </c>
      <c r="F23" s="43" t="s">
        <v>182</v>
      </c>
      <c r="G23" s="33"/>
      <c r="I23" s="7">
        <f t="shared" si="0"/>
        <v>4</v>
      </c>
      <c r="J23" s="7">
        <f t="shared" si="4"/>
        <v>0</v>
      </c>
    </row>
    <row r="24" spans="1:10" ht="31.8" thickBot="1" x14ac:dyDescent="0.35">
      <c r="A24" s="186"/>
      <c r="B24" s="132" t="s">
        <v>58</v>
      </c>
      <c r="C24" s="210"/>
      <c r="D24" s="189"/>
      <c r="E24" s="46" t="s">
        <v>183</v>
      </c>
      <c r="F24" s="47" t="s">
        <v>184</v>
      </c>
      <c r="G24" s="35"/>
      <c r="I24" s="7">
        <f t="shared" si="0"/>
        <v>4</v>
      </c>
      <c r="J24" s="7">
        <f t="shared" si="4"/>
        <v>0</v>
      </c>
    </row>
    <row r="25" spans="1:10" ht="43.2" x14ac:dyDescent="0.3">
      <c r="A25" s="223">
        <v>3</v>
      </c>
      <c r="B25" s="127" t="s">
        <v>61</v>
      </c>
      <c r="C25" s="229" t="s">
        <v>185</v>
      </c>
      <c r="D25" s="226" t="s">
        <v>186</v>
      </c>
      <c r="E25" s="42" t="s">
        <v>187</v>
      </c>
      <c r="F25" s="43" t="s">
        <v>188</v>
      </c>
      <c r="G25" s="33"/>
      <c r="I25" s="7">
        <f t="shared" si="0"/>
        <v>3</v>
      </c>
      <c r="J25" s="7">
        <f t="shared" si="4"/>
        <v>0</v>
      </c>
    </row>
    <row r="26" spans="1:10" ht="41.4" x14ac:dyDescent="0.3">
      <c r="A26" s="224"/>
      <c r="B26" s="94" t="s">
        <v>50</v>
      </c>
      <c r="C26" s="230"/>
      <c r="D26" s="227"/>
      <c r="E26" s="145" t="s">
        <v>189</v>
      </c>
      <c r="F26" s="45" t="s">
        <v>190</v>
      </c>
      <c r="G26" s="34"/>
      <c r="I26" s="7">
        <f t="shared" si="0"/>
        <v>3</v>
      </c>
      <c r="J26" s="7">
        <f t="shared" si="4"/>
        <v>0</v>
      </c>
    </row>
    <row r="27" spans="1:10" ht="31.2" x14ac:dyDescent="0.3">
      <c r="A27" s="224"/>
      <c r="B27" s="94" t="s">
        <v>55</v>
      </c>
      <c r="C27" s="230"/>
      <c r="D27" s="227"/>
      <c r="E27" s="44" t="s">
        <v>191</v>
      </c>
      <c r="F27" s="45" t="s">
        <v>192</v>
      </c>
      <c r="G27" s="34"/>
      <c r="I27" s="7">
        <f t="shared" si="0"/>
        <v>3</v>
      </c>
      <c r="J27" s="7">
        <f t="shared" si="4"/>
        <v>0</v>
      </c>
    </row>
    <row r="28" spans="1:10" ht="31.8" thickBot="1" x14ac:dyDescent="0.35">
      <c r="A28" s="225"/>
      <c r="B28" s="126" t="s">
        <v>58</v>
      </c>
      <c r="C28" s="231"/>
      <c r="D28" s="228"/>
      <c r="E28" s="46" t="s">
        <v>193</v>
      </c>
      <c r="F28" s="47" t="s">
        <v>194</v>
      </c>
      <c r="G28" s="35"/>
      <c r="I28" s="7">
        <f t="shared" si="0"/>
        <v>3</v>
      </c>
      <c r="J28" s="7">
        <f t="shared" si="4"/>
        <v>0</v>
      </c>
    </row>
    <row r="29" spans="1:10" ht="31.2" x14ac:dyDescent="0.3">
      <c r="A29" s="217">
        <v>2</v>
      </c>
      <c r="B29" s="128" t="s">
        <v>55</v>
      </c>
      <c r="C29" s="232" t="s">
        <v>195</v>
      </c>
      <c r="D29" s="220" t="s">
        <v>196</v>
      </c>
      <c r="E29" s="42" t="s">
        <v>197</v>
      </c>
      <c r="F29" s="43" t="s">
        <v>198</v>
      </c>
      <c r="G29" s="33"/>
      <c r="I29" s="7">
        <f t="shared" si="0"/>
        <v>2</v>
      </c>
      <c r="J29" s="7">
        <f t="shared" si="4"/>
        <v>0</v>
      </c>
    </row>
    <row r="30" spans="1:10" ht="41.4" x14ac:dyDescent="0.3">
      <c r="A30" s="219"/>
      <c r="B30" s="134" t="s">
        <v>58</v>
      </c>
      <c r="C30" s="234"/>
      <c r="D30" s="222"/>
      <c r="E30" s="46" t="s">
        <v>199</v>
      </c>
      <c r="F30" s="47" t="s">
        <v>200</v>
      </c>
      <c r="G30" s="35"/>
      <c r="I30" s="7">
        <f t="shared" si="0"/>
        <v>2</v>
      </c>
      <c r="J30" s="7">
        <f t="shared" si="4"/>
        <v>0</v>
      </c>
    </row>
    <row r="31" spans="1:10" ht="31.2" x14ac:dyDescent="0.3">
      <c r="A31" s="211">
        <v>1</v>
      </c>
      <c r="B31" s="130" t="s">
        <v>55</v>
      </c>
      <c r="C31" s="235" t="s">
        <v>201</v>
      </c>
      <c r="D31" s="214" t="s">
        <v>202</v>
      </c>
      <c r="E31" s="42" t="s">
        <v>203</v>
      </c>
      <c r="F31" s="43" t="s">
        <v>204</v>
      </c>
      <c r="G31" s="33"/>
      <c r="I31" s="7">
        <f t="shared" si="0"/>
        <v>1</v>
      </c>
      <c r="J31" s="7">
        <f t="shared" si="4"/>
        <v>0</v>
      </c>
    </row>
    <row r="32" spans="1:10" ht="31.2" x14ac:dyDescent="0.3">
      <c r="A32" s="213"/>
      <c r="B32" s="129" t="s">
        <v>58</v>
      </c>
      <c r="C32" s="237"/>
      <c r="D32" s="216"/>
      <c r="E32" s="46" t="s">
        <v>205</v>
      </c>
      <c r="F32" s="47" t="s">
        <v>206</v>
      </c>
      <c r="G32" s="35"/>
      <c r="I32" s="13">
        <f t="shared" si="0"/>
        <v>1</v>
      </c>
      <c r="J32" s="13">
        <f t="shared" si="4"/>
        <v>0</v>
      </c>
    </row>
    <row r="33" spans="1:16" ht="31.8" thickBot="1" x14ac:dyDescent="0.35">
      <c r="A33" s="2"/>
      <c r="B33" s="60"/>
      <c r="C33" s="50"/>
      <c r="D33" s="136"/>
      <c r="E33" s="50"/>
      <c r="F33" s="51"/>
      <c r="G33" s="36"/>
      <c r="J33" s="13">
        <f t="shared" si="4"/>
        <v>0</v>
      </c>
    </row>
    <row r="34" spans="1:16" ht="31.2" x14ac:dyDescent="0.3">
      <c r="A34" s="2"/>
      <c r="B34" s="60"/>
      <c r="C34" s="50"/>
      <c r="D34" s="136"/>
      <c r="E34" s="50"/>
      <c r="F34" s="51"/>
      <c r="G34" s="36"/>
    </row>
    <row r="35" spans="1:16" ht="31.2" x14ac:dyDescent="0.3">
      <c r="A35" s="2"/>
      <c r="B35" s="60"/>
      <c r="C35" s="50"/>
      <c r="D35" s="136"/>
      <c r="E35" s="50"/>
      <c r="F35" s="51"/>
      <c r="G35" s="36"/>
      <c r="H35" s="8"/>
      <c r="I35" s="8"/>
      <c r="J35" s="9"/>
      <c r="K35" s="8"/>
      <c r="L35"/>
      <c r="M35"/>
      <c r="N35"/>
      <c r="O35"/>
      <c r="P35"/>
    </row>
    <row r="36" spans="1:16" ht="31.2" x14ac:dyDescent="0.3">
      <c r="A36" s="2"/>
      <c r="B36" s="60"/>
      <c r="C36" s="50"/>
      <c r="D36" s="136"/>
      <c r="E36" s="50"/>
      <c r="F36" s="51"/>
      <c r="G36" s="36"/>
      <c r="H36" s="8"/>
      <c r="I36" s="8"/>
      <c r="J36" s="9"/>
      <c r="K36" s="8"/>
      <c r="L36"/>
      <c r="M36"/>
      <c r="N36"/>
      <c r="O36"/>
      <c r="P36"/>
    </row>
    <row r="37" spans="1:16" ht="31.2" x14ac:dyDescent="0.3">
      <c r="A37" s="2"/>
      <c r="B37" s="2"/>
      <c r="C37" s="50"/>
      <c r="D37" s="136"/>
      <c r="E37" s="50"/>
      <c r="F37" s="51"/>
      <c r="G37" s="36"/>
      <c r="H37" s="8"/>
      <c r="I37" s="8"/>
      <c r="J37" s="9"/>
      <c r="K37" s="8"/>
      <c r="L37"/>
      <c r="M37"/>
      <c r="N37"/>
      <c r="O37"/>
      <c r="P37"/>
    </row>
    <row r="38" spans="1:16" ht="31.2" x14ac:dyDescent="0.3">
      <c r="G38" s="135"/>
      <c r="H38" s="8"/>
      <c r="I38" s="8"/>
      <c r="J38" s="9"/>
      <c r="K38" s="8"/>
      <c r="L38"/>
      <c r="M38"/>
      <c r="N38"/>
      <c r="O38"/>
      <c r="P38"/>
    </row>
    <row r="39" spans="1:16" ht="31.2" x14ac:dyDescent="0.3">
      <c r="G39" s="135"/>
      <c r="H39" s="8"/>
      <c r="I39" s="8"/>
      <c r="J39" s="9"/>
      <c r="K39" s="8"/>
      <c r="L39"/>
      <c r="M39"/>
      <c r="N39"/>
      <c r="O39"/>
      <c r="P39"/>
    </row>
    <row r="40" spans="1:16" ht="31.2" x14ac:dyDescent="0.3">
      <c r="G40" s="135"/>
      <c r="H40" s="8"/>
      <c r="I40" s="8"/>
      <c r="J40" s="9"/>
      <c r="K40" s="8"/>
      <c r="L40"/>
      <c r="M40"/>
      <c r="N40"/>
      <c r="O40"/>
      <c r="P40"/>
    </row>
    <row r="41" spans="1:16" ht="31.2" x14ac:dyDescent="0.3">
      <c r="G41" s="135"/>
      <c r="H41" s="8"/>
      <c r="I41" s="8"/>
      <c r="J41" s="9"/>
      <c r="K41" s="8"/>
      <c r="L41"/>
      <c r="M41"/>
      <c r="N41"/>
      <c r="O41"/>
      <c r="P41"/>
    </row>
    <row r="42" spans="1:16" ht="31.2" x14ac:dyDescent="0.3">
      <c r="G42" s="135"/>
    </row>
    <row r="43" spans="1:16" ht="31.2" x14ac:dyDescent="0.3">
      <c r="G43" s="135"/>
    </row>
    <row r="44" spans="1:16" ht="31.2" x14ac:dyDescent="0.3">
      <c r="G44" s="135"/>
    </row>
    <row r="45" spans="1:16" ht="18" x14ac:dyDescent="0.3"/>
    <row r="46" spans="1:16" ht="18" x14ac:dyDescent="0.3"/>
    <row r="47" spans="1:16" ht="18" x14ac:dyDescent="0.3"/>
    <row r="48" spans="1:16" ht="18" x14ac:dyDescent="0.3"/>
    <row r="49" ht="18" x14ac:dyDescent="0.3"/>
    <row r="50" ht="18" x14ac:dyDescent="0.3"/>
    <row r="51" ht="18" x14ac:dyDescent="0.3"/>
    <row r="52" ht="18" x14ac:dyDescent="0.3"/>
    <row r="53" ht="18" x14ac:dyDescent="0.3"/>
    <row r="54" ht="18" x14ac:dyDescent="0.3"/>
    <row r="55" ht="18" x14ac:dyDescent="0.3"/>
  </sheetData>
  <sheetProtection algorithmName="SHA-512" hashValue="IjcqvzjNPoZX37LMYOLi5S8ETOk4OHjAmiaLrqeW1Cs8lKM52QpTA6SOgMMIET17FPgT5aNw+Jd9l90MivIusw==" saltValue="wLw1MHAKMyOaBfW0PNqXEw==" spinCount="100000" sheet="1" formatCells="0" formatColumns="0" formatRows="0" insertColumns="0" insertRows="0" insertHyperlinks="0" deleteColumns="0" deleteRows="0" sort="0" autoFilter="0" pivotTables="0"/>
  <customSheetViews>
    <customSheetView guid="{DEC20BED-F1DF-4300-B36D-91EF34ED62E4}" scale="80" fitToPage="1" hiddenColumns="1">
      <pane ySplit="5" topLeftCell="A21" activePane="bottomLeft" state="frozen"/>
      <selection pane="bottomLeft" activeCell="C31" sqref="C31:C32"/>
      <pageMargins left="0" right="0" top="0" bottom="0" header="0" footer="0"/>
      <printOptions horizontalCentered="1" verticalCentered="1"/>
      <pageSetup paperSize="9" scale="47" orientation="landscape" r:id="rId1"/>
    </customSheetView>
  </customSheetViews>
  <mergeCells count="40">
    <mergeCell ref="C31:C32"/>
    <mergeCell ref="C15:C18"/>
    <mergeCell ref="C19:C22"/>
    <mergeCell ref="C23:C24"/>
    <mergeCell ref="C25:C28"/>
    <mergeCell ref="C29:C30"/>
    <mergeCell ref="D12:D14"/>
    <mergeCell ref="A8:A11"/>
    <mergeCell ref="K2:K5"/>
    <mergeCell ref="J2:J5"/>
    <mergeCell ref="A5:B5"/>
    <mergeCell ref="D8:D11"/>
    <mergeCell ref="A6:A7"/>
    <mergeCell ref="D6:D7"/>
    <mergeCell ref="I2:I5"/>
    <mergeCell ref="C6:C7"/>
    <mergeCell ref="C8:C11"/>
    <mergeCell ref="C12:C14"/>
    <mergeCell ref="A1:G1"/>
    <mergeCell ref="G2:G4"/>
    <mergeCell ref="A2:F4"/>
    <mergeCell ref="A31:A32"/>
    <mergeCell ref="D31:D32"/>
    <mergeCell ref="A25:A28"/>
    <mergeCell ref="D25:D28"/>
    <mergeCell ref="A23:A24"/>
    <mergeCell ref="D23:D24"/>
    <mergeCell ref="D29:D30"/>
    <mergeCell ref="A29:A30"/>
    <mergeCell ref="A19:A22"/>
    <mergeCell ref="D19:D22"/>
    <mergeCell ref="A15:A18"/>
    <mergeCell ref="D15:D18"/>
    <mergeCell ref="A12:A14"/>
    <mergeCell ref="L2:L5"/>
    <mergeCell ref="R2:R4"/>
    <mergeCell ref="P2:P5"/>
    <mergeCell ref="O2:O5"/>
    <mergeCell ref="N2:N5"/>
    <mergeCell ref="M2:M5"/>
  </mergeCells>
  <conditionalFormatting sqref="G6:G32">
    <cfRule type="expression" dxfId="71" priority="12">
      <formula>G6=""</formula>
    </cfRule>
    <cfRule type="expression" dxfId="70" priority="11">
      <formula>OR((G6="x"),(G6="X"))</formula>
    </cfRule>
    <cfRule type="expression" dxfId="69" priority="10">
      <formula>G6="+"</formula>
    </cfRule>
  </conditionalFormatting>
  <conditionalFormatting sqref="S2">
    <cfRule type="expression" dxfId="68" priority="7">
      <formula>S2=""</formula>
    </cfRule>
    <cfRule type="expression" dxfId="67" priority="8">
      <formula>OR((S2="x"),(S2="X"))</formula>
    </cfRule>
    <cfRule type="expression" dxfId="66" priority="9">
      <formula>S2="+"</formula>
    </cfRule>
  </conditionalFormatting>
  <conditionalFormatting sqref="S4">
    <cfRule type="expression" dxfId="65" priority="4">
      <formula>S4=""</formula>
    </cfRule>
    <cfRule type="expression" dxfId="64" priority="5">
      <formula>OR((S4="x"),(S4="X"))</formula>
    </cfRule>
    <cfRule type="expression" dxfId="63" priority="6">
      <formula>S4="+"</formula>
    </cfRule>
  </conditionalFormatting>
  <conditionalFormatting sqref="S3">
    <cfRule type="expression" dxfId="62" priority="1">
      <formula>S3=""</formula>
    </cfRule>
    <cfRule type="expression" dxfId="61" priority="2">
      <formula>OR((S3="x"),(S3="X"))</formula>
    </cfRule>
    <cfRule type="expression" dxfId="60" priority="3">
      <formula>S3="+"</formula>
    </cfRule>
  </conditionalFormatting>
  <printOptions horizontalCentered="1" verticalCentered="1"/>
  <pageMargins left="0.70866141732283472" right="0.70866141732283472" top="0.35433070866141736" bottom="0.35433070866141736" header="0.31496062992125984" footer="0.31496062992125984"/>
  <pageSetup paperSize="9" scale="47"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errorTitle="Błąd" error="Permissible values are the plus (+), the letter X, or an empty cell." xr:uid="{E849F9C2-3E31-4602-AB46-9F3505B78188}">
          <x14:formula1>
            <xm:f>Instructions!$A$1:$A$4</xm:f>
          </x14:formula1>
          <xm:sqref>G6:G32</xm:sqref>
        </x14:dataValidation>
        <x14:dataValidation type="list" allowBlank="1" showInputMessage="1" showErrorMessage="1" errorTitle="Błąd" error="Permissible values are the letter X, an empty cell, or the hyphen (-)" xr:uid="{18D5E8CC-CB23-447B-8CE9-F70750BD3A7F}">
          <x14:formula1>
            <xm:f>Instructions!$A$1:$A$3</xm:f>
          </x14:formula1>
          <xm:sqref>S2:S4</xm:sqref>
        </x14:dataValidation>
        <x14:dataValidation type="list" allowBlank="1" showInputMessage="1" showErrorMessage="1" errorTitle="Błąd" error="Permissible values are the letter X, an empty cell, or the hyphen (-)" xr:uid="{8331A842-9D67-49EF-A88D-15FEEA860FD5}">
          <x14:formula1>
            <xm:f>Instructions!$A$1:$A$4</xm:f>
          </x14:formula1>
          <xm:sqref>G33:G1048576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4FB1D-0CE1-4815-AD6B-59601A203962}">
  <sheetPr>
    <pageSetUpPr fitToPage="1"/>
  </sheetPr>
  <dimension ref="A1:T55"/>
  <sheetViews>
    <sheetView zoomScale="85" zoomScaleNormal="85" workbookViewId="0">
      <pane ySplit="5" topLeftCell="A21" activePane="bottomLeft" state="frozen"/>
      <selection activeCell="B1" sqref="B1:E1"/>
      <selection pane="bottomLeft" activeCell="G32" sqref="G32"/>
    </sheetView>
  </sheetViews>
  <sheetFormatPr defaultRowHeight="30" customHeight="1" x14ac:dyDescent="0.3"/>
  <cols>
    <col min="1" max="1" width="5.109375" customWidth="1"/>
    <col min="2" max="2" width="5" customWidth="1"/>
    <col min="3" max="3" width="30.5546875" style="49" customWidth="1"/>
    <col min="4" max="4" width="29.6640625" style="137" customWidth="1"/>
    <col min="5" max="5" width="70.88671875" style="75" customWidth="1"/>
    <col min="6" max="6" width="55.109375" style="76" customWidth="1"/>
    <col min="7" max="7" width="13.33203125" style="38" customWidth="1"/>
    <col min="8" max="8" width="4.6640625" hidden="1" customWidth="1"/>
    <col min="9" max="12" width="9" style="7" hidden="1" customWidth="1"/>
    <col min="13" max="14" width="9" style="8" hidden="1" customWidth="1"/>
    <col min="15" max="15" width="9" style="9" hidden="1" customWidth="1"/>
    <col min="16" max="16" width="9" style="8" hidden="1" customWidth="1"/>
    <col min="17" max="17" width="4.6640625" customWidth="1"/>
    <col min="18" max="18" width="7.109375" customWidth="1"/>
    <col min="19" max="19" width="8.33203125" customWidth="1"/>
    <col min="20" max="20" width="47.33203125" customWidth="1"/>
  </cols>
  <sheetData>
    <row r="1" spans="1:20" ht="14.4" x14ac:dyDescent="0.3">
      <c r="A1" s="149" t="s">
        <v>30</v>
      </c>
      <c r="B1" s="150"/>
      <c r="C1" s="150"/>
      <c r="D1" s="150"/>
      <c r="E1" s="150"/>
      <c r="F1" s="150"/>
      <c r="G1" s="151"/>
    </row>
    <row r="2" spans="1:20" s="4" customFormat="1" ht="19.95" customHeight="1" x14ac:dyDescent="0.3">
      <c r="A2" s="245" t="s">
        <v>207</v>
      </c>
      <c r="B2" s="246"/>
      <c r="C2" s="246"/>
      <c r="D2" s="246"/>
      <c r="E2" s="246"/>
      <c r="F2" s="246"/>
      <c r="G2" s="154">
        <f>MAX(P6:P14)</f>
        <v>0</v>
      </c>
      <c r="I2" s="241" t="s">
        <v>32</v>
      </c>
      <c r="J2" s="238" t="s">
        <v>33</v>
      </c>
      <c r="K2" s="238" t="s">
        <v>34</v>
      </c>
      <c r="L2" s="238" t="s">
        <v>35</v>
      </c>
      <c r="M2" s="238" t="s">
        <v>36</v>
      </c>
      <c r="N2" s="238" t="s">
        <v>37</v>
      </c>
      <c r="O2" s="238" t="s">
        <v>38</v>
      </c>
      <c r="P2" s="238" t="s">
        <v>39</v>
      </c>
      <c r="R2" s="244" t="s">
        <v>40</v>
      </c>
      <c r="S2" s="40" t="s">
        <v>0</v>
      </c>
      <c r="T2" s="32" t="s">
        <v>41</v>
      </c>
    </row>
    <row r="3" spans="1:20" s="5" customFormat="1" ht="19.95" customHeight="1" x14ac:dyDescent="0.3">
      <c r="A3" s="245"/>
      <c r="B3" s="246"/>
      <c r="C3" s="246"/>
      <c r="D3" s="246"/>
      <c r="E3" s="246"/>
      <c r="F3" s="246"/>
      <c r="G3" s="154"/>
      <c r="I3" s="242"/>
      <c r="J3" s="239"/>
      <c r="K3" s="239"/>
      <c r="L3" s="239"/>
      <c r="M3" s="239"/>
      <c r="N3" s="239"/>
      <c r="O3" s="239"/>
      <c r="P3" s="239"/>
      <c r="R3" s="244"/>
      <c r="S3" s="40"/>
      <c r="T3" s="32" t="s">
        <v>42</v>
      </c>
    </row>
    <row r="4" spans="1:20" s="5" customFormat="1" ht="19.95" customHeight="1" x14ac:dyDescent="0.3">
      <c r="A4" s="245"/>
      <c r="B4" s="246"/>
      <c r="C4" s="246"/>
      <c r="D4" s="246"/>
      <c r="E4" s="246"/>
      <c r="F4" s="246"/>
      <c r="G4" s="154"/>
      <c r="I4" s="242"/>
      <c r="J4" s="239"/>
      <c r="K4" s="239"/>
      <c r="L4" s="239"/>
      <c r="M4" s="239"/>
      <c r="N4" s="239"/>
      <c r="O4" s="239"/>
      <c r="P4" s="239"/>
      <c r="R4" s="244"/>
      <c r="S4" s="40" t="s">
        <v>2</v>
      </c>
      <c r="T4" s="32" t="s">
        <v>43</v>
      </c>
    </row>
    <row r="5" spans="1:20" s="3" customFormat="1" ht="30" customHeight="1" thickBot="1" x14ac:dyDescent="0.35">
      <c r="A5" s="173" t="s">
        <v>44</v>
      </c>
      <c r="B5" s="174"/>
      <c r="C5" s="97" t="s">
        <v>45</v>
      </c>
      <c r="D5" s="97" t="s">
        <v>46</v>
      </c>
      <c r="E5" s="97" t="s">
        <v>47</v>
      </c>
      <c r="F5" s="97" t="s">
        <v>48</v>
      </c>
      <c r="G5" s="39" t="s">
        <v>49</v>
      </c>
      <c r="I5" s="243"/>
      <c r="J5" s="240"/>
      <c r="K5" s="240"/>
      <c r="L5" s="240"/>
      <c r="M5" s="240"/>
      <c r="N5" s="240"/>
      <c r="O5" s="240"/>
      <c r="P5" s="240"/>
    </row>
    <row r="6" spans="1:20" ht="55.2" x14ac:dyDescent="0.3">
      <c r="A6" s="167">
        <v>9</v>
      </c>
      <c r="B6" s="117" t="s">
        <v>50</v>
      </c>
      <c r="C6" s="175" t="s">
        <v>208</v>
      </c>
      <c r="D6" s="170" t="s">
        <v>209</v>
      </c>
      <c r="E6" s="42" t="s">
        <v>210</v>
      </c>
      <c r="F6" s="43" t="s">
        <v>211</v>
      </c>
      <c r="G6" s="33"/>
      <c r="I6" s="7">
        <f t="shared" ref="I6:I32" si="0">IF(A6&lt;&gt;0,A6,I5)</f>
        <v>9</v>
      </c>
      <c r="J6" s="7">
        <f>IF(OR((G6="+"),(G6="x"),(G6="X")), 1,0)</f>
        <v>0</v>
      </c>
      <c r="K6" s="7">
        <v>9</v>
      </c>
      <c r="L6" s="7">
        <f t="shared" ref="L6:L14" si="1">COUNTIF($I:$I,K6)</f>
        <v>3</v>
      </c>
      <c r="M6" s="7">
        <f t="shared" ref="M6:M14" si="2">SUMIF($I:$I,K6,$J:$J)</f>
        <v>0</v>
      </c>
      <c r="N6" s="7">
        <f>IF(M6=L6,1,0)</f>
        <v>0</v>
      </c>
      <c r="O6" s="7">
        <f>K6*N6</f>
        <v>0</v>
      </c>
      <c r="P6" s="7">
        <f t="shared" ref="P6" si="3">IF(P7&lt;&gt;0,O6,0)</f>
        <v>0</v>
      </c>
      <c r="S6" s="30"/>
      <c r="T6" s="30"/>
    </row>
    <row r="7" spans="1:20" ht="31.2" x14ac:dyDescent="0.3">
      <c r="A7" s="168"/>
      <c r="B7" s="88" t="s">
        <v>55</v>
      </c>
      <c r="C7" s="176"/>
      <c r="D7" s="171"/>
      <c r="E7" s="44" t="s">
        <v>212</v>
      </c>
      <c r="F7" s="45" t="s">
        <v>213</v>
      </c>
      <c r="G7" s="34"/>
      <c r="I7" s="7">
        <f t="shared" si="0"/>
        <v>9</v>
      </c>
      <c r="J7" s="7">
        <f t="shared" ref="J7:J33" si="4">IF(OR((G7="+"),(G7="x"),(G7="X")), 1,0)</f>
        <v>0</v>
      </c>
      <c r="K7" s="7">
        <v>8</v>
      </c>
      <c r="L7" s="7">
        <f t="shared" si="1"/>
        <v>3</v>
      </c>
      <c r="M7" s="7">
        <f t="shared" si="2"/>
        <v>0</v>
      </c>
      <c r="N7" s="7">
        <f t="shared" ref="N7:N14" si="5">IF(M7=L7,1,0)</f>
        <v>0</v>
      </c>
      <c r="O7" s="7">
        <f t="shared" ref="O7:O14" si="6">K7*N7</f>
        <v>0</v>
      </c>
      <c r="P7" s="7">
        <f t="shared" ref="P7:P14" si="7">IF(P8&lt;&gt;0,O7,0)</f>
        <v>0</v>
      </c>
      <c r="R7" s="31"/>
      <c r="S7" s="31"/>
      <c r="T7" s="31"/>
    </row>
    <row r="8" spans="1:20" ht="42" thickBot="1" x14ac:dyDescent="0.35">
      <c r="A8" s="169"/>
      <c r="B8" s="118" t="s">
        <v>58</v>
      </c>
      <c r="C8" s="177"/>
      <c r="D8" s="172"/>
      <c r="E8" s="46" t="s">
        <v>214</v>
      </c>
      <c r="F8" s="47" t="s">
        <v>215</v>
      </c>
      <c r="G8" s="35"/>
      <c r="I8" s="7">
        <f t="shared" si="0"/>
        <v>9</v>
      </c>
      <c r="J8" s="7">
        <f t="shared" si="4"/>
        <v>0</v>
      </c>
      <c r="K8" s="7">
        <v>7</v>
      </c>
      <c r="L8" s="7">
        <f t="shared" si="1"/>
        <v>3</v>
      </c>
      <c r="M8" s="7">
        <f t="shared" si="2"/>
        <v>0</v>
      </c>
      <c r="N8" s="7">
        <f t="shared" si="5"/>
        <v>0</v>
      </c>
      <c r="O8" s="7">
        <f t="shared" si="6"/>
        <v>0</v>
      </c>
      <c r="P8" s="7">
        <f t="shared" si="7"/>
        <v>0</v>
      </c>
    </row>
    <row r="9" spans="1:20" ht="69" x14ac:dyDescent="0.3">
      <c r="A9" s="161">
        <v>8</v>
      </c>
      <c r="B9" s="131" t="s">
        <v>50</v>
      </c>
      <c r="C9" s="178" t="s">
        <v>216</v>
      </c>
      <c r="D9" s="164" t="s">
        <v>217</v>
      </c>
      <c r="E9" s="42" t="s">
        <v>218</v>
      </c>
      <c r="F9" s="43" t="s">
        <v>219</v>
      </c>
      <c r="G9" s="33"/>
      <c r="I9" s="7">
        <f t="shared" si="0"/>
        <v>8</v>
      </c>
      <c r="J9" s="7">
        <f t="shared" si="4"/>
        <v>0</v>
      </c>
      <c r="K9" s="7">
        <v>6</v>
      </c>
      <c r="L9" s="7">
        <f t="shared" si="1"/>
        <v>2</v>
      </c>
      <c r="M9" s="7">
        <f t="shared" si="2"/>
        <v>0</v>
      </c>
      <c r="N9" s="7">
        <f t="shared" si="5"/>
        <v>0</v>
      </c>
      <c r="O9" s="7">
        <f t="shared" si="6"/>
        <v>0</v>
      </c>
      <c r="P9" s="7">
        <f t="shared" si="7"/>
        <v>0</v>
      </c>
    </row>
    <row r="10" spans="1:20" ht="31.2" x14ac:dyDescent="0.3">
      <c r="A10" s="162"/>
      <c r="B10" s="89" t="s">
        <v>55</v>
      </c>
      <c r="C10" s="179"/>
      <c r="D10" s="165"/>
      <c r="E10" s="44" t="s">
        <v>220</v>
      </c>
      <c r="F10" s="45" t="s">
        <v>221</v>
      </c>
      <c r="G10" s="34"/>
      <c r="I10" s="7">
        <f t="shared" si="0"/>
        <v>8</v>
      </c>
      <c r="J10" s="7">
        <f t="shared" si="4"/>
        <v>0</v>
      </c>
      <c r="K10" s="7">
        <v>5</v>
      </c>
      <c r="L10" s="7">
        <f t="shared" si="1"/>
        <v>5</v>
      </c>
      <c r="M10" s="7">
        <f t="shared" si="2"/>
        <v>0</v>
      </c>
      <c r="N10" s="7">
        <f t="shared" si="5"/>
        <v>0</v>
      </c>
      <c r="O10" s="7">
        <f t="shared" si="6"/>
        <v>0</v>
      </c>
      <c r="P10" s="7">
        <f t="shared" si="7"/>
        <v>0</v>
      </c>
    </row>
    <row r="11" spans="1:20" ht="42" thickBot="1" x14ac:dyDescent="0.35">
      <c r="A11" s="163"/>
      <c r="B11" s="119" t="s">
        <v>58</v>
      </c>
      <c r="C11" s="180"/>
      <c r="D11" s="166"/>
      <c r="E11" s="46" t="s">
        <v>222</v>
      </c>
      <c r="F11" s="47" t="s">
        <v>223</v>
      </c>
      <c r="G11" s="35"/>
      <c r="I11" s="7">
        <f t="shared" si="0"/>
        <v>8</v>
      </c>
      <c r="J11" s="7">
        <f t="shared" si="4"/>
        <v>0</v>
      </c>
      <c r="K11" s="7">
        <v>4</v>
      </c>
      <c r="L11" s="7">
        <f t="shared" si="1"/>
        <v>2</v>
      </c>
      <c r="M11" s="7">
        <f t="shared" si="2"/>
        <v>0</v>
      </c>
      <c r="N11" s="7">
        <f t="shared" si="5"/>
        <v>0</v>
      </c>
      <c r="O11" s="7">
        <f t="shared" si="6"/>
        <v>0</v>
      </c>
      <c r="P11" s="7">
        <f t="shared" si="7"/>
        <v>0</v>
      </c>
    </row>
    <row r="12" spans="1:20" ht="41.4" x14ac:dyDescent="0.3">
      <c r="A12" s="155">
        <v>7</v>
      </c>
      <c r="B12" s="120" t="s">
        <v>50</v>
      </c>
      <c r="C12" s="181" t="s">
        <v>224</v>
      </c>
      <c r="D12" s="158" t="s">
        <v>225</v>
      </c>
      <c r="E12" s="42" t="s">
        <v>226</v>
      </c>
      <c r="F12" s="43" t="s">
        <v>227</v>
      </c>
      <c r="G12" s="33"/>
      <c r="I12" s="7">
        <f t="shared" si="0"/>
        <v>7</v>
      </c>
      <c r="J12" s="7">
        <f t="shared" si="4"/>
        <v>0</v>
      </c>
      <c r="K12" s="7">
        <v>3</v>
      </c>
      <c r="L12" s="7">
        <f t="shared" si="1"/>
        <v>4</v>
      </c>
      <c r="M12" s="7">
        <f t="shared" si="2"/>
        <v>0</v>
      </c>
      <c r="N12" s="7">
        <f t="shared" si="5"/>
        <v>0</v>
      </c>
      <c r="O12" s="7">
        <f t="shared" si="6"/>
        <v>0</v>
      </c>
      <c r="P12" s="7">
        <f t="shared" si="7"/>
        <v>0</v>
      </c>
    </row>
    <row r="13" spans="1:20" ht="31.2" x14ac:dyDescent="0.3">
      <c r="A13" s="156"/>
      <c r="B13" s="90" t="s">
        <v>55</v>
      </c>
      <c r="C13" s="182"/>
      <c r="D13" s="159"/>
      <c r="E13" s="44" t="s">
        <v>228</v>
      </c>
      <c r="F13" s="45" t="s">
        <v>229</v>
      </c>
      <c r="G13" s="34"/>
      <c r="I13" s="7">
        <f t="shared" si="0"/>
        <v>7</v>
      </c>
      <c r="J13" s="7">
        <f t="shared" si="4"/>
        <v>0</v>
      </c>
      <c r="K13" s="7">
        <v>2</v>
      </c>
      <c r="L13" s="7">
        <f t="shared" si="1"/>
        <v>2</v>
      </c>
      <c r="M13" s="7">
        <f t="shared" si="2"/>
        <v>0</v>
      </c>
      <c r="N13" s="7">
        <f t="shared" si="5"/>
        <v>0</v>
      </c>
      <c r="O13" s="7">
        <f t="shared" si="6"/>
        <v>0</v>
      </c>
      <c r="P13" s="7">
        <f t="shared" si="7"/>
        <v>0</v>
      </c>
    </row>
    <row r="14" spans="1:20" ht="55.8" thickBot="1" x14ac:dyDescent="0.35">
      <c r="A14" s="157"/>
      <c r="B14" s="121" t="s">
        <v>58</v>
      </c>
      <c r="C14" s="183"/>
      <c r="D14" s="160"/>
      <c r="E14" s="46" t="s">
        <v>230</v>
      </c>
      <c r="F14" s="47" t="s">
        <v>231</v>
      </c>
      <c r="G14" s="35"/>
      <c r="I14" s="7">
        <f t="shared" si="0"/>
        <v>7</v>
      </c>
      <c r="J14" s="7">
        <f t="shared" si="4"/>
        <v>0</v>
      </c>
      <c r="K14" s="7">
        <v>1</v>
      </c>
      <c r="L14" s="7">
        <f t="shared" si="1"/>
        <v>3</v>
      </c>
      <c r="M14" s="7">
        <f t="shared" si="2"/>
        <v>0</v>
      </c>
      <c r="N14" s="7">
        <f t="shared" si="5"/>
        <v>0</v>
      </c>
      <c r="O14" s="7">
        <f t="shared" si="6"/>
        <v>0</v>
      </c>
      <c r="P14" s="7">
        <f t="shared" si="7"/>
        <v>0</v>
      </c>
    </row>
    <row r="15" spans="1:20" ht="82.8" x14ac:dyDescent="0.3">
      <c r="A15" s="196">
        <v>6</v>
      </c>
      <c r="B15" s="123" t="s">
        <v>55</v>
      </c>
      <c r="C15" s="202" t="s">
        <v>232</v>
      </c>
      <c r="D15" s="199" t="s">
        <v>233</v>
      </c>
      <c r="E15" s="42" t="s">
        <v>234</v>
      </c>
      <c r="F15" s="43" t="s">
        <v>235</v>
      </c>
      <c r="G15" s="33"/>
      <c r="I15" s="7">
        <f t="shared" si="0"/>
        <v>6</v>
      </c>
      <c r="J15" s="7">
        <f t="shared" si="4"/>
        <v>0</v>
      </c>
      <c r="L15" s="8"/>
      <c r="N15" s="9"/>
      <c r="O15" s="8"/>
      <c r="P15" s="15">
        <v>1</v>
      </c>
    </row>
    <row r="16" spans="1:20" ht="42" thickBot="1" x14ac:dyDescent="0.35">
      <c r="A16" s="198"/>
      <c r="B16" s="122" t="s">
        <v>58</v>
      </c>
      <c r="C16" s="204"/>
      <c r="D16" s="201"/>
      <c r="E16" s="46" t="s">
        <v>236</v>
      </c>
      <c r="F16" s="47" t="s">
        <v>237</v>
      </c>
      <c r="G16" s="35"/>
      <c r="I16" s="7">
        <f t="shared" si="0"/>
        <v>6</v>
      </c>
      <c r="J16" s="7">
        <f t="shared" si="4"/>
        <v>0</v>
      </c>
    </row>
    <row r="17" spans="1:10" ht="41.4" x14ac:dyDescent="0.3">
      <c r="A17" s="190">
        <v>5</v>
      </c>
      <c r="B17" s="125" t="s">
        <v>238</v>
      </c>
      <c r="C17" s="205" t="s">
        <v>239</v>
      </c>
      <c r="D17" s="193" t="s">
        <v>240</v>
      </c>
      <c r="E17" s="42" t="s">
        <v>241</v>
      </c>
      <c r="F17" s="43" t="s">
        <v>242</v>
      </c>
      <c r="G17" s="33"/>
      <c r="I17" s="7">
        <f t="shared" si="0"/>
        <v>5</v>
      </c>
      <c r="J17" s="7">
        <f t="shared" si="4"/>
        <v>0</v>
      </c>
    </row>
    <row r="18" spans="1:10" ht="41.4" x14ac:dyDescent="0.3">
      <c r="A18" s="191"/>
      <c r="B18" s="92" t="s">
        <v>61</v>
      </c>
      <c r="C18" s="206"/>
      <c r="D18" s="194"/>
      <c r="E18" s="44" t="s">
        <v>243</v>
      </c>
      <c r="F18" s="45" t="s">
        <v>244</v>
      </c>
      <c r="G18" s="34"/>
      <c r="I18" s="7">
        <f t="shared" si="0"/>
        <v>5</v>
      </c>
      <c r="J18" s="7">
        <f t="shared" si="4"/>
        <v>0</v>
      </c>
    </row>
    <row r="19" spans="1:10" ht="55.2" x14ac:dyDescent="0.3">
      <c r="A19" s="191"/>
      <c r="B19" s="92" t="s">
        <v>50</v>
      </c>
      <c r="C19" s="206"/>
      <c r="D19" s="194"/>
      <c r="E19" s="44" t="s">
        <v>245</v>
      </c>
      <c r="F19" s="45" t="s">
        <v>246</v>
      </c>
      <c r="G19" s="34"/>
      <c r="I19" s="7">
        <f t="shared" si="0"/>
        <v>5</v>
      </c>
      <c r="J19" s="7">
        <f t="shared" si="4"/>
        <v>0</v>
      </c>
    </row>
    <row r="20" spans="1:10" ht="31.2" x14ac:dyDescent="0.3">
      <c r="A20" s="191"/>
      <c r="B20" s="92" t="s">
        <v>55</v>
      </c>
      <c r="C20" s="206"/>
      <c r="D20" s="194"/>
      <c r="E20" s="44" t="s">
        <v>247</v>
      </c>
      <c r="F20" s="45" t="s">
        <v>248</v>
      </c>
      <c r="G20" s="34"/>
      <c r="I20" s="7">
        <f t="shared" si="0"/>
        <v>5</v>
      </c>
      <c r="J20" s="7">
        <f t="shared" si="4"/>
        <v>0</v>
      </c>
    </row>
    <row r="21" spans="1:10" ht="42" thickBot="1" x14ac:dyDescent="0.35">
      <c r="A21" s="192"/>
      <c r="B21" s="124" t="s">
        <v>58</v>
      </c>
      <c r="C21" s="207"/>
      <c r="D21" s="195"/>
      <c r="E21" s="46" t="s">
        <v>249</v>
      </c>
      <c r="F21" s="47" t="s">
        <v>250</v>
      </c>
      <c r="G21" s="35"/>
      <c r="I21" s="7">
        <f t="shared" si="0"/>
        <v>5</v>
      </c>
      <c r="J21" s="7">
        <f t="shared" si="4"/>
        <v>0</v>
      </c>
    </row>
    <row r="22" spans="1:10" ht="55.2" x14ac:dyDescent="0.3">
      <c r="A22" s="184">
        <v>4</v>
      </c>
      <c r="B22" s="133" t="s">
        <v>55</v>
      </c>
      <c r="C22" s="208" t="s">
        <v>251</v>
      </c>
      <c r="D22" s="138" t="s">
        <v>252</v>
      </c>
      <c r="E22" s="42" t="s">
        <v>253</v>
      </c>
      <c r="F22" s="43" t="s">
        <v>637</v>
      </c>
      <c r="G22" s="33"/>
      <c r="I22" s="7">
        <f t="shared" si="0"/>
        <v>4</v>
      </c>
      <c r="J22" s="7">
        <f t="shared" si="4"/>
        <v>0</v>
      </c>
    </row>
    <row r="23" spans="1:10" ht="55.8" thickBot="1" x14ac:dyDescent="0.35">
      <c r="A23" s="186"/>
      <c r="B23" s="132" t="s">
        <v>58</v>
      </c>
      <c r="C23" s="210"/>
      <c r="D23" s="139" t="s">
        <v>254</v>
      </c>
      <c r="E23" s="46" t="s">
        <v>255</v>
      </c>
      <c r="F23" s="47" t="s">
        <v>256</v>
      </c>
      <c r="G23" s="35"/>
      <c r="I23" s="7">
        <f t="shared" si="0"/>
        <v>4</v>
      </c>
      <c r="J23" s="7">
        <f t="shared" si="4"/>
        <v>0</v>
      </c>
    </row>
    <row r="24" spans="1:10" ht="31.2" x14ac:dyDescent="0.3">
      <c r="A24" s="223">
        <v>3</v>
      </c>
      <c r="B24" s="127" t="s">
        <v>61</v>
      </c>
      <c r="C24" s="229" t="s">
        <v>257</v>
      </c>
      <c r="D24" s="226" t="s">
        <v>258</v>
      </c>
      <c r="E24" s="42" t="s">
        <v>259</v>
      </c>
      <c r="F24" s="43" t="s">
        <v>260</v>
      </c>
      <c r="G24" s="33"/>
      <c r="I24" s="7">
        <f t="shared" si="0"/>
        <v>3</v>
      </c>
      <c r="J24" s="7">
        <f t="shared" si="4"/>
        <v>0</v>
      </c>
    </row>
    <row r="25" spans="1:10" ht="41.4" x14ac:dyDescent="0.3">
      <c r="A25" s="224"/>
      <c r="B25" s="94" t="s">
        <v>50</v>
      </c>
      <c r="C25" s="230"/>
      <c r="D25" s="227"/>
      <c r="E25" s="44" t="s">
        <v>261</v>
      </c>
      <c r="F25" s="45" t="s">
        <v>262</v>
      </c>
      <c r="G25" s="34"/>
      <c r="I25" s="7">
        <f t="shared" si="0"/>
        <v>3</v>
      </c>
      <c r="J25" s="7">
        <f t="shared" si="4"/>
        <v>0</v>
      </c>
    </row>
    <row r="26" spans="1:10" ht="31.2" x14ac:dyDescent="0.3">
      <c r="A26" s="224"/>
      <c r="B26" s="94" t="s">
        <v>55</v>
      </c>
      <c r="C26" s="230"/>
      <c r="D26" s="227"/>
      <c r="E26" s="44" t="s">
        <v>263</v>
      </c>
      <c r="F26" s="45" t="s">
        <v>264</v>
      </c>
      <c r="G26" s="34"/>
      <c r="I26" s="7">
        <f t="shared" si="0"/>
        <v>3</v>
      </c>
      <c r="J26" s="7">
        <f t="shared" si="4"/>
        <v>0</v>
      </c>
    </row>
    <row r="27" spans="1:10" ht="42" thickBot="1" x14ac:dyDescent="0.35">
      <c r="A27" s="225"/>
      <c r="B27" s="126" t="s">
        <v>58</v>
      </c>
      <c r="C27" s="231"/>
      <c r="D27" s="228"/>
      <c r="E27" s="46" t="s">
        <v>265</v>
      </c>
      <c r="F27" s="47" t="s">
        <v>266</v>
      </c>
      <c r="G27" s="35"/>
      <c r="I27" s="7">
        <f t="shared" si="0"/>
        <v>3</v>
      </c>
      <c r="J27" s="7">
        <f t="shared" si="4"/>
        <v>0</v>
      </c>
    </row>
    <row r="28" spans="1:10" ht="48" customHeight="1" x14ac:dyDescent="0.3">
      <c r="A28" s="217">
        <v>2</v>
      </c>
      <c r="B28" s="128" t="s">
        <v>55</v>
      </c>
      <c r="C28" s="232" t="s">
        <v>267</v>
      </c>
      <c r="D28" s="220" t="s">
        <v>268</v>
      </c>
      <c r="E28" s="42" t="s">
        <v>269</v>
      </c>
      <c r="F28" s="43" t="s">
        <v>270</v>
      </c>
      <c r="G28" s="33"/>
      <c r="I28" s="7">
        <f t="shared" si="0"/>
        <v>2</v>
      </c>
      <c r="J28" s="7">
        <f t="shared" si="4"/>
        <v>0</v>
      </c>
    </row>
    <row r="29" spans="1:10" ht="48" customHeight="1" thickBot="1" x14ac:dyDescent="0.35">
      <c r="A29" s="219"/>
      <c r="B29" s="134" t="s">
        <v>58</v>
      </c>
      <c r="C29" s="234"/>
      <c r="D29" s="222"/>
      <c r="E29" s="46" t="s">
        <v>271</v>
      </c>
      <c r="F29" s="47" t="s">
        <v>272</v>
      </c>
      <c r="G29" s="35"/>
      <c r="I29" s="7">
        <f t="shared" si="0"/>
        <v>2</v>
      </c>
      <c r="J29" s="7">
        <f t="shared" si="4"/>
        <v>0</v>
      </c>
    </row>
    <row r="30" spans="1:10" ht="31.2" x14ac:dyDescent="0.3">
      <c r="A30" s="211">
        <v>1</v>
      </c>
      <c r="B30" s="130" t="s">
        <v>50</v>
      </c>
      <c r="C30" s="235" t="s">
        <v>273</v>
      </c>
      <c r="D30" s="214" t="s">
        <v>274</v>
      </c>
      <c r="E30" s="42" t="s">
        <v>275</v>
      </c>
      <c r="F30" s="43" t="s">
        <v>276</v>
      </c>
      <c r="G30" s="33"/>
      <c r="I30" s="7">
        <f t="shared" si="0"/>
        <v>1</v>
      </c>
      <c r="J30" s="7">
        <f t="shared" si="4"/>
        <v>0</v>
      </c>
    </row>
    <row r="31" spans="1:10" ht="31.2" x14ac:dyDescent="0.3">
      <c r="A31" s="212"/>
      <c r="B31" s="96" t="s">
        <v>55</v>
      </c>
      <c r="C31" s="236"/>
      <c r="D31" s="215"/>
      <c r="E31" s="44" t="s">
        <v>277</v>
      </c>
      <c r="F31" s="45" t="s">
        <v>278</v>
      </c>
      <c r="G31" s="34"/>
      <c r="I31" s="7">
        <f t="shared" si="0"/>
        <v>1</v>
      </c>
      <c r="J31" s="7">
        <f t="shared" si="4"/>
        <v>0</v>
      </c>
    </row>
    <row r="32" spans="1:10" ht="31.8" thickBot="1" x14ac:dyDescent="0.35">
      <c r="A32" s="213"/>
      <c r="B32" s="129" t="s">
        <v>58</v>
      </c>
      <c r="C32" s="237"/>
      <c r="D32" s="216"/>
      <c r="E32" s="46" t="s">
        <v>279</v>
      </c>
      <c r="F32" s="47" t="s">
        <v>280</v>
      </c>
      <c r="G32" s="35"/>
      <c r="I32" s="13">
        <f t="shared" si="0"/>
        <v>1</v>
      </c>
      <c r="J32" s="13">
        <f t="shared" si="4"/>
        <v>0</v>
      </c>
    </row>
    <row r="33" spans="2:10" ht="31.8" thickBot="1" x14ac:dyDescent="0.35">
      <c r="B33" s="74"/>
      <c r="G33" s="135"/>
      <c r="J33" s="13">
        <f t="shared" si="4"/>
        <v>0</v>
      </c>
    </row>
    <row r="34" spans="2:10" ht="31.2" x14ac:dyDescent="0.3">
      <c r="G34" s="135"/>
    </row>
    <row r="35" spans="2:10" ht="31.2" x14ac:dyDescent="0.3">
      <c r="G35" s="135"/>
    </row>
    <row r="36" spans="2:10" ht="31.2" x14ac:dyDescent="0.3">
      <c r="G36" s="135"/>
    </row>
    <row r="37" spans="2:10" ht="31.2" x14ac:dyDescent="0.3">
      <c r="G37" s="135"/>
    </row>
    <row r="38" spans="2:10" ht="31.2" x14ac:dyDescent="0.3">
      <c r="G38" s="135"/>
    </row>
    <row r="39" spans="2:10" ht="31.2" x14ac:dyDescent="0.3">
      <c r="G39" s="135"/>
    </row>
    <row r="40" spans="2:10" ht="31.2" x14ac:dyDescent="0.3">
      <c r="G40" s="135"/>
    </row>
    <row r="41" spans="2:10" ht="31.2" x14ac:dyDescent="0.3">
      <c r="G41" s="135"/>
    </row>
    <row r="42" spans="2:10" ht="18" x14ac:dyDescent="0.3"/>
    <row r="43" spans="2:10" ht="18" x14ac:dyDescent="0.3"/>
    <row r="44" spans="2:10" ht="18" x14ac:dyDescent="0.3"/>
    <row r="45" spans="2:10" ht="18" x14ac:dyDescent="0.3"/>
    <row r="46" spans="2:10" ht="18" x14ac:dyDescent="0.3"/>
    <row r="47" spans="2:10" ht="18" x14ac:dyDescent="0.3"/>
    <row r="48" spans="2:10" ht="18" x14ac:dyDescent="0.3"/>
    <row r="49" ht="18" x14ac:dyDescent="0.3"/>
    <row r="50" ht="18" x14ac:dyDescent="0.3"/>
    <row r="51" ht="18" x14ac:dyDescent="0.3"/>
    <row r="52" ht="18" x14ac:dyDescent="0.3"/>
    <row r="53" ht="18" x14ac:dyDescent="0.3"/>
    <row r="54" ht="18" x14ac:dyDescent="0.3"/>
    <row r="55" ht="18" x14ac:dyDescent="0.3"/>
  </sheetData>
  <sheetProtection algorithmName="SHA-512" hashValue="Z8kMsm1YEBAe+GE7fa3anrZvMMIf14OnvWvSYyA5i25uXjy2x9S8ZtCg0szto11lqIQqW7f+Wm9Dh5uodZIRWw==" saltValue="yyXPhpffyV1/BP6HKBiVtg==" spinCount="100000" sheet="1" formatCells="0" formatColumns="0" formatRows="0" insertColumns="0" insertRows="0" insertHyperlinks="0" deleteColumns="0" deleteRows="0" sort="0" autoFilter="0" pivotTables="0"/>
  <customSheetViews>
    <customSheetView guid="{DEC20BED-F1DF-4300-B36D-91EF34ED62E4}" scale="80" fitToPage="1" hiddenColumns="1">
      <pane ySplit="5" topLeftCell="A6" activePane="bottomLeft" state="frozen"/>
      <selection pane="bottomLeft" activeCell="G5" sqref="G5"/>
      <pageMargins left="0" right="0" top="0" bottom="0" header="0" footer="0"/>
      <printOptions horizontalCentered="1" verticalCentered="1"/>
      <pageSetup paperSize="9" scale="47" orientation="landscape" r:id="rId1"/>
    </customSheetView>
  </customSheetViews>
  <mergeCells count="39">
    <mergeCell ref="D12:D14"/>
    <mergeCell ref="A9:A11"/>
    <mergeCell ref="D9:D11"/>
    <mergeCell ref="D6:D8"/>
    <mergeCell ref="A6:A8"/>
    <mergeCell ref="A12:A14"/>
    <mergeCell ref="C6:C8"/>
    <mergeCell ref="C9:C11"/>
    <mergeCell ref="C12:C14"/>
    <mergeCell ref="A22:A23"/>
    <mergeCell ref="A17:A21"/>
    <mergeCell ref="D17:D21"/>
    <mergeCell ref="A15:A16"/>
    <mergeCell ref="D15:D16"/>
    <mergeCell ref="C15:C16"/>
    <mergeCell ref="C17:C21"/>
    <mergeCell ref="C22:C23"/>
    <mergeCell ref="A30:A32"/>
    <mergeCell ref="D30:D32"/>
    <mergeCell ref="A28:A29"/>
    <mergeCell ref="D28:D29"/>
    <mergeCell ref="A24:A27"/>
    <mergeCell ref="D24:D27"/>
    <mergeCell ref="C24:C27"/>
    <mergeCell ref="C28:C29"/>
    <mergeCell ref="C30:C32"/>
    <mergeCell ref="R2:R4"/>
    <mergeCell ref="P2:P5"/>
    <mergeCell ref="O2:O5"/>
    <mergeCell ref="N2:N5"/>
    <mergeCell ref="M2:M5"/>
    <mergeCell ref="A1:G1"/>
    <mergeCell ref="G2:G4"/>
    <mergeCell ref="A2:F4"/>
    <mergeCell ref="L2:L5"/>
    <mergeCell ref="K2:K5"/>
    <mergeCell ref="J2:J5"/>
    <mergeCell ref="A5:B5"/>
    <mergeCell ref="I2:I5"/>
  </mergeCells>
  <conditionalFormatting sqref="G6:G32">
    <cfRule type="expression" dxfId="59" priority="12">
      <formula>G6=""</formula>
    </cfRule>
    <cfRule type="expression" dxfId="58" priority="11">
      <formula>OR((G6="x"),(G6="X"))</formula>
    </cfRule>
    <cfRule type="expression" dxfId="57" priority="10">
      <formula>G6="+"</formula>
    </cfRule>
  </conditionalFormatting>
  <conditionalFormatting sqref="S2">
    <cfRule type="expression" dxfId="56" priority="7">
      <formula>S2=""</formula>
    </cfRule>
    <cfRule type="expression" dxfId="55" priority="8">
      <formula>OR((S2="x"),(S2="X"))</formula>
    </cfRule>
    <cfRule type="expression" dxfId="54" priority="9">
      <formula>S2="+"</formula>
    </cfRule>
  </conditionalFormatting>
  <conditionalFormatting sqref="S4">
    <cfRule type="expression" dxfId="53" priority="4">
      <formula>S4=""</formula>
    </cfRule>
    <cfRule type="expression" dxfId="52" priority="5">
      <formula>OR((S4="x"),(S4="X"))</formula>
    </cfRule>
    <cfRule type="expression" dxfId="51" priority="6">
      <formula>S4="+"</formula>
    </cfRule>
  </conditionalFormatting>
  <conditionalFormatting sqref="S3">
    <cfRule type="expression" dxfId="50" priority="1">
      <formula>S3=""</formula>
    </cfRule>
    <cfRule type="expression" dxfId="49" priority="2">
      <formula>OR((S3="x"),(S3="X"))</formula>
    </cfRule>
    <cfRule type="expression" dxfId="48" priority="3">
      <formula>S3="+"</formula>
    </cfRule>
  </conditionalFormatting>
  <printOptions horizontalCentered="1" verticalCentered="1"/>
  <pageMargins left="0.70866141732283472" right="0.70866141732283472" top="0.31496062992125984" bottom="0.31496062992125984" header="0.31496062992125984" footer="0.31496062992125984"/>
  <pageSetup paperSize="9" scale="47"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errorTitle="Błąd" error="Permissible values are the plus (+), the letter X, or an empty cell." xr:uid="{3D40B7AD-CF2E-4AB3-82C9-BE0ABB1D18FC}">
          <x14:formula1>
            <xm:f>Instructions!$A$1:$A$4</xm:f>
          </x14:formula1>
          <xm:sqref>G6:G32</xm:sqref>
        </x14:dataValidation>
        <x14:dataValidation type="list" allowBlank="1" showInputMessage="1" showErrorMessage="1" errorTitle="Błąd" error="Permissible values are the letter X, an empty cell, or the hyphen (-)" xr:uid="{525656A5-5BD6-46F9-8235-0EEF0AFE5D23}">
          <x14:formula1>
            <xm:f>Instructions!$A$1:$A$3</xm:f>
          </x14:formula1>
          <xm:sqref>S2:S4</xm:sqref>
        </x14:dataValidation>
        <x14:dataValidation type="list" allowBlank="1" showInputMessage="1" showErrorMessage="1" errorTitle="Błąd" error="Permissible values are the letter X, an empty cell, or the hyphen (-)" xr:uid="{7DCC42B4-34C3-4057-B349-97A00488DCD5}">
          <x14:formula1>
            <xm:f>Instructions!$A$1:$A$4</xm:f>
          </x14:formula1>
          <xm:sqref>G33:G1048576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56A4-2144-4CE2-8D03-BA3F5061C7F7}">
  <sheetPr>
    <pageSetUpPr fitToPage="1"/>
  </sheetPr>
  <dimension ref="A1:T55"/>
  <sheetViews>
    <sheetView zoomScale="85" zoomScaleNormal="85" workbookViewId="0">
      <pane ySplit="5" topLeftCell="A24" activePane="bottomLeft" state="frozen"/>
      <selection activeCell="B1" sqref="B1:E1"/>
      <selection pane="bottomLeft" activeCell="G36" sqref="G36"/>
    </sheetView>
  </sheetViews>
  <sheetFormatPr defaultRowHeight="30" customHeight="1" x14ac:dyDescent="0.3"/>
  <cols>
    <col min="1" max="1" width="5.109375" customWidth="1"/>
    <col min="2" max="2" width="5" customWidth="1"/>
    <col min="3" max="3" width="30.5546875" style="49" customWidth="1"/>
    <col min="4" max="4" width="29.6640625" style="137" customWidth="1"/>
    <col min="5" max="5" width="70.88671875" style="75" customWidth="1"/>
    <col min="6" max="6" width="55.109375" style="76" customWidth="1"/>
    <col min="7" max="7" width="13.33203125" style="38" customWidth="1"/>
    <col min="8" max="8" width="4.6640625" hidden="1" customWidth="1"/>
    <col min="9" max="12" width="9" style="7" hidden="1" customWidth="1"/>
    <col min="13" max="14" width="9" style="8" hidden="1" customWidth="1"/>
    <col min="15" max="15" width="9" style="9" hidden="1" customWidth="1"/>
    <col min="16" max="16" width="9" style="8" hidden="1" customWidth="1"/>
    <col min="17" max="17" width="4.6640625" customWidth="1"/>
    <col min="18" max="18" width="7.109375" customWidth="1"/>
    <col min="19" max="19" width="8.33203125" customWidth="1"/>
    <col min="20" max="20" width="47.33203125" customWidth="1"/>
  </cols>
  <sheetData>
    <row r="1" spans="1:20" ht="14.4" x14ac:dyDescent="0.3">
      <c r="A1" s="149" t="s">
        <v>30</v>
      </c>
      <c r="B1" s="150"/>
      <c r="C1" s="150"/>
      <c r="D1" s="150"/>
      <c r="E1" s="150"/>
      <c r="F1" s="150"/>
      <c r="G1" s="151"/>
    </row>
    <row r="2" spans="1:20" s="4" customFormat="1" ht="19.95" customHeight="1" x14ac:dyDescent="0.3">
      <c r="A2" s="245" t="s">
        <v>281</v>
      </c>
      <c r="B2" s="246"/>
      <c r="C2" s="246"/>
      <c r="D2" s="246"/>
      <c r="E2" s="246"/>
      <c r="F2" s="246"/>
      <c r="G2" s="154">
        <f>MAX(P6:P14)</f>
        <v>0</v>
      </c>
      <c r="I2" s="241" t="s">
        <v>32</v>
      </c>
      <c r="J2" s="238" t="s">
        <v>33</v>
      </c>
      <c r="K2" s="238" t="s">
        <v>34</v>
      </c>
      <c r="L2" s="238" t="s">
        <v>35</v>
      </c>
      <c r="M2" s="238" t="s">
        <v>36</v>
      </c>
      <c r="N2" s="238" t="s">
        <v>37</v>
      </c>
      <c r="O2" s="238" t="s">
        <v>38</v>
      </c>
      <c r="P2" s="238" t="s">
        <v>39</v>
      </c>
      <c r="R2" s="244" t="s">
        <v>40</v>
      </c>
      <c r="S2" s="40" t="s">
        <v>0</v>
      </c>
      <c r="T2" s="32" t="s">
        <v>41</v>
      </c>
    </row>
    <row r="3" spans="1:20" s="5" customFormat="1" ht="19.95" customHeight="1" x14ac:dyDescent="0.3">
      <c r="A3" s="245"/>
      <c r="B3" s="246"/>
      <c r="C3" s="246"/>
      <c r="D3" s="246"/>
      <c r="E3" s="246"/>
      <c r="F3" s="246"/>
      <c r="G3" s="154"/>
      <c r="I3" s="242"/>
      <c r="J3" s="239"/>
      <c r="K3" s="239"/>
      <c r="L3" s="239"/>
      <c r="M3" s="239"/>
      <c r="N3" s="239"/>
      <c r="O3" s="239"/>
      <c r="P3" s="239"/>
      <c r="R3" s="244"/>
      <c r="S3" s="40"/>
      <c r="T3" s="32" t="s">
        <v>42</v>
      </c>
    </row>
    <row r="4" spans="1:20" s="5" customFormat="1" ht="19.95" customHeight="1" x14ac:dyDescent="0.3">
      <c r="A4" s="245"/>
      <c r="B4" s="246"/>
      <c r="C4" s="246"/>
      <c r="D4" s="246"/>
      <c r="E4" s="246"/>
      <c r="F4" s="246"/>
      <c r="G4" s="154"/>
      <c r="I4" s="242"/>
      <c r="J4" s="239"/>
      <c r="K4" s="239"/>
      <c r="L4" s="239"/>
      <c r="M4" s="239"/>
      <c r="N4" s="239"/>
      <c r="O4" s="239"/>
      <c r="P4" s="239"/>
      <c r="R4" s="244"/>
      <c r="S4" s="40" t="s">
        <v>2</v>
      </c>
      <c r="T4" s="32" t="s">
        <v>43</v>
      </c>
    </row>
    <row r="5" spans="1:20" s="3" customFormat="1" ht="30" customHeight="1" thickBot="1" x14ac:dyDescent="0.35">
      <c r="A5" s="173" t="s">
        <v>44</v>
      </c>
      <c r="B5" s="174"/>
      <c r="C5" s="97" t="s">
        <v>45</v>
      </c>
      <c r="D5" s="97" t="s">
        <v>46</v>
      </c>
      <c r="E5" s="97" t="s">
        <v>47</v>
      </c>
      <c r="F5" s="97" t="s">
        <v>48</v>
      </c>
      <c r="G5" s="39" t="s">
        <v>49</v>
      </c>
      <c r="I5" s="243"/>
      <c r="J5" s="240"/>
      <c r="K5" s="240"/>
      <c r="L5" s="240"/>
      <c r="M5" s="240"/>
      <c r="N5" s="240"/>
      <c r="O5" s="240"/>
      <c r="P5" s="240"/>
    </row>
    <row r="6" spans="1:20" ht="39.6" customHeight="1" x14ac:dyDescent="0.3">
      <c r="A6" s="167">
        <v>9</v>
      </c>
      <c r="B6" s="117" t="s">
        <v>50</v>
      </c>
      <c r="C6" s="175" t="s">
        <v>282</v>
      </c>
      <c r="D6" s="170" t="s">
        <v>283</v>
      </c>
      <c r="E6" s="42" t="s">
        <v>284</v>
      </c>
      <c r="F6" s="43" t="s">
        <v>285</v>
      </c>
      <c r="G6" s="33"/>
      <c r="I6" s="7">
        <f t="shared" ref="I6:I36" si="0">IF(A6&lt;&gt;0,A6,I5)</f>
        <v>9</v>
      </c>
      <c r="J6" s="7">
        <f>IF(OR((G6="+"),(G6="x"),(G6="X")), 1,0)</f>
        <v>0</v>
      </c>
      <c r="K6" s="7">
        <v>9</v>
      </c>
      <c r="L6" s="7">
        <f t="shared" ref="L6" si="1">COUNTIF($I:$I,K6)</f>
        <v>3</v>
      </c>
      <c r="M6" s="7">
        <f t="shared" ref="M6" si="2">SUMIF($I:$I,K6,$J:$J)</f>
        <v>0</v>
      </c>
      <c r="N6" s="7">
        <f>IF(M6=L6,1,0)</f>
        <v>0</v>
      </c>
      <c r="O6" s="7">
        <f>K6*N6</f>
        <v>0</v>
      </c>
      <c r="P6" s="7">
        <f t="shared" ref="P6" si="3">IF(P7&lt;&gt;0,O6,0)</f>
        <v>0</v>
      </c>
      <c r="S6" s="30"/>
      <c r="T6" s="30"/>
    </row>
    <row r="7" spans="1:20" ht="39.6" customHeight="1" x14ac:dyDescent="0.3">
      <c r="A7" s="168"/>
      <c r="B7" s="88" t="s">
        <v>55</v>
      </c>
      <c r="C7" s="176"/>
      <c r="D7" s="171"/>
      <c r="E7" s="44" t="s">
        <v>286</v>
      </c>
      <c r="F7" s="45" t="s">
        <v>287</v>
      </c>
      <c r="G7" s="34"/>
      <c r="I7" s="7">
        <f t="shared" si="0"/>
        <v>9</v>
      </c>
      <c r="J7" s="7">
        <f t="shared" ref="J7:J37" si="4">IF(OR((G7="+"),(G7="x"),(G7="X")), 1,0)</f>
        <v>0</v>
      </c>
      <c r="K7" s="7">
        <v>8</v>
      </c>
      <c r="L7" s="7">
        <f t="shared" ref="L7:L14" si="5">COUNTIF($I:$I,K7)</f>
        <v>3</v>
      </c>
      <c r="M7" s="7">
        <f t="shared" ref="M7:M14" si="6">SUMIF($I:$I,K7,$J:$J)</f>
        <v>0</v>
      </c>
      <c r="N7" s="7">
        <f t="shared" ref="N7:N14" si="7">IF(M7=L7,1,0)</f>
        <v>0</v>
      </c>
      <c r="O7" s="7">
        <f t="shared" ref="O7:O14" si="8">K7*N7</f>
        <v>0</v>
      </c>
      <c r="P7" s="7">
        <f t="shared" ref="P7:P14" si="9">IF(P8&lt;&gt;0,O7,0)</f>
        <v>0</v>
      </c>
      <c r="R7" s="31"/>
      <c r="S7" s="31"/>
      <c r="T7" s="31"/>
    </row>
    <row r="8" spans="1:20" ht="39.6" customHeight="1" thickBot="1" x14ac:dyDescent="0.35">
      <c r="A8" s="169"/>
      <c r="B8" s="118" t="s">
        <v>58</v>
      </c>
      <c r="C8" s="177"/>
      <c r="D8" s="172"/>
      <c r="E8" s="46" t="s">
        <v>288</v>
      </c>
      <c r="F8" s="47" t="s">
        <v>289</v>
      </c>
      <c r="G8" s="35"/>
      <c r="I8" s="7">
        <f t="shared" si="0"/>
        <v>9</v>
      </c>
      <c r="J8" s="7">
        <f t="shared" si="4"/>
        <v>0</v>
      </c>
      <c r="K8" s="7">
        <v>7</v>
      </c>
      <c r="L8" s="7">
        <f t="shared" si="5"/>
        <v>2</v>
      </c>
      <c r="M8" s="7">
        <f t="shared" si="6"/>
        <v>0</v>
      </c>
      <c r="N8" s="7">
        <f t="shared" si="7"/>
        <v>0</v>
      </c>
      <c r="O8" s="7">
        <f t="shared" si="8"/>
        <v>0</v>
      </c>
      <c r="P8" s="7">
        <f t="shared" si="9"/>
        <v>0</v>
      </c>
    </row>
    <row r="9" spans="1:20" ht="82.8" x14ac:dyDescent="0.3">
      <c r="A9" s="161">
        <v>8</v>
      </c>
      <c r="B9" s="131" t="s">
        <v>50</v>
      </c>
      <c r="C9" s="178" t="s">
        <v>290</v>
      </c>
      <c r="D9" s="164" t="s">
        <v>291</v>
      </c>
      <c r="E9" s="42" t="s">
        <v>292</v>
      </c>
      <c r="F9" s="43" t="s">
        <v>293</v>
      </c>
      <c r="G9" s="33"/>
      <c r="I9" s="7">
        <f t="shared" si="0"/>
        <v>8</v>
      </c>
      <c r="J9" s="7">
        <f t="shared" si="4"/>
        <v>0</v>
      </c>
      <c r="K9" s="7">
        <v>6</v>
      </c>
      <c r="L9" s="7">
        <f t="shared" si="5"/>
        <v>5</v>
      </c>
      <c r="M9" s="7">
        <f t="shared" si="6"/>
        <v>0</v>
      </c>
      <c r="N9" s="7">
        <f t="shared" si="7"/>
        <v>0</v>
      </c>
      <c r="O9" s="7">
        <f t="shared" si="8"/>
        <v>0</v>
      </c>
      <c r="P9" s="7">
        <f t="shared" si="9"/>
        <v>0</v>
      </c>
    </row>
    <row r="10" spans="1:20" ht="31.2" x14ac:dyDescent="0.3">
      <c r="A10" s="162"/>
      <c r="B10" s="89" t="s">
        <v>55</v>
      </c>
      <c r="C10" s="179"/>
      <c r="D10" s="165"/>
      <c r="E10" s="44" t="s">
        <v>294</v>
      </c>
      <c r="F10" s="45" t="s">
        <v>295</v>
      </c>
      <c r="G10" s="34"/>
      <c r="I10" s="7">
        <f t="shared" si="0"/>
        <v>8</v>
      </c>
      <c r="J10" s="7">
        <f t="shared" si="4"/>
        <v>0</v>
      </c>
      <c r="K10" s="7">
        <v>5</v>
      </c>
      <c r="L10" s="7">
        <f t="shared" si="5"/>
        <v>3</v>
      </c>
      <c r="M10" s="7">
        <f t="shared" si="6"/>
        <v>0</v>
      </c>
      <c r="N10" s="7">
        <f t="shared" si="7"/>
        <v>0</v>
      </c>
      <c r="O10" s="7">
        <f t="shared" si="8"/>
        <v>0</v>
      </c>
      <c r="P10" s="7">
        <f t="shared" si="9"/>
        <v>0</v>
      </c>
    </row>
    <row r="11" spans="1:20" ht="31.8" thickBot="1" x14ac:dyDescent="0.35">
      <c r="A11" s="163"/>
      <c r="B11" s="119" t="s">
        <v>58</v>
      </c>
      <c r="C11" s="180"/>
      <c r="D11" s="166"/>
      <c r="E11" s="46" t="s">
        <v>296</v>
      </c>
      <c r="F11" s="47" t="s">
        <v>297</v>
      </c>
      <c r="G11" s="35"/>
      <c r="I11" s="7">
        <f t="shared" si="0"/>
        <v>8</v>
      </c>
      <c r="J11" s="7">
        <f t="shared" si="4"/>
        <v>0</v>
      </c>
      <c r="K11" s="7">
        <v>4</v>
      </c>
      <c r="L11" s="7">
        <f t="shared" si="5"/>
        <v>3</v>
      </c>
      <c r="M11" s="7">
        <f t="shared" si="6"/>
        <v>0</v>
      </c>
      <c r="N11" s="7">
        <f t="shared" si="7"/>
        <v>0</v>
      </c>
      <c r="O11" s="7">
        <f t="shared" si="8"/>
        <v>0</v>
      </c>
      <c r="P11" s="7">
        <f t="shared" si="9"/>
        <v>0</v>
      </c>
    </row>
    <row r="12" spans="1:20" ht="54.6" customHeight="1" x14ac:dyDescent="0.3">
      <c r="A12" s="155">
        <v>7</v>
      </c>
      <c r="B12" s="120" t="s">
        <v>55</v>
      </c>
      <c r="C12" s="181" t="s">
        <v>298</v>
      </c>
      <c r="D12" s="158" t="s">
        <v>299</v>
      </c>
      <c r="E12" s="42" t="s">
        <v>300</v>
      </c>
      <c r="F12" s="43" t="s">
        <v>301</v>
      </c>
      <c r="G12" s="33"/>
      <c r="I12" s="7">
        <f t="shared" si="0"/>
        <v>7</v>
      </c>
      <c r="J12" s="7">
        <f t="shared" si="4"/>
        <v>0</v>
      </c>
      <c r="K12" s="7">
        <v>3</v>
      </c>
      <c r="L12" s="7">
        <f t="shared" si="5"/>
        <v>4</v>
      </c>
      <c r="M12" s="7">
        <f t="shared" si="6"/>
        <v>0</v>
      </c>
      <c r="N12" s="7">
        <f t="shared" si="7"/>
        <v>0</v>
      </c>
      <c r="O12" s="7">
        <f t="shared" si="8"/>
        <v>0</v>
      </c>
      <c r="P12" s="7">
        <f t="shared" si="9"/>
        <v>0</v>
      </c>
    </row>
    <row r="13" spans="1:20" ht="54.6" customHeight="1" thickBot="1" x14ac:dyDescent="0.35">
      <c r="A13" s="157"/>
      <c r="B13" s="121" t="s">
        <v>58</v>
      </c>
      <c r="C13" s="183"/>
      <c r="D13" s="160"/>
      <c r="E13" s="46" t="s">
        <v>302</v>
      </c>
      <c r="F13" s="47" t="s">
        <v>303</v>
      </c>
      <c r="G13" s="35"/>
      <c r="I13" s="7">
        <f t="shared" si="0"/>
        <v>7</v>
      </c>
      <c r="J13" s="7">
        <f t="shared" si="4"/>
        <v>0</v>
      </c>
      <c r="K13" s="7">
        <v>2</v>
      </c>
      <c r="L13" s="7">
        <f t="shared" si="5"/>
        <v>3</v>
      </c>
      <c r="M13" s="7">
        <f t="shared" si="6"/>
        <v>0</v>
      </c>
      <c r="N13" s="7">
        <f t="shared" si="7"/>
        <v>0</v>
      </c>
      <c r="O13" s="7">
        <f t="shared" si="8"/>
        <v>0</v>
      </c>
      <c r="P13" s="7">
        <f t="shared" si="9"/>
        <v>0</v>
      </c>
    </row>
    <row r="14" spans="1:20" ht="41.4" x14ac:dyDescent="0.3">
      <c r="A14" s="196">
        <v>6</v>
      </c>
      <c r="B14" s="123" t="s">
        <v>238</v>
      </c>
      <c r="C14" s="202" t="s">
        <v>304</v>
      </c>
      <c r="D14" s="199" t="s">
        <v>305</v>
      </c>
      <c r="E14" s="42" t="s">
        <v>306</v>
      </c>
      <c r="F14" s="43" t="s">
        <v>307</v>
      </c>
      <c r="G14" s="33"/>
      <c r="I14" s="7">
        <f t="shared" si="0"/>
        <v>6</v>
      </c>
      <c r="J14" s="7">
        <f t="shared" si="4"/>
        <v>0</v>
      </c>
      <c r="K14" s="7">
        <v>1</v>
      </c>
      <c r="L14" s="7">
        <f t="shared" si="5"/>
        <v>5</v>
      </c>
      <c r="M14" s="7">
        <f t="shared" si="6"/>
        <v>0</v>
      </c>
      <c r="N14" s="7">
        <f t="shared" si="7"/>
        <v>0</v>
      </c>
      <c r="O14" s="7">
        <f t="shared" si="8"/>
        <v>0</v>
      </c>
      <c r="P14" s="7">
        <f t="shared" si="9"/>
        <v>0</v>
      </c>
    </row>
    <row r="15" spans="1:20" ht="31.2" x14ac:dyDescent="0.3">
      <c r="A15" s="197"/>
      <c r="B15" s="91" t="s">
        <v>61</v>
      </c>
      <c r="C15" s="203"/>
      <c r="D15" s="200"/>
      <c r="E15" s="44" t="s">
        <v>308</v>
      </c>
      <c r="F15" s="45" t="s">
        <v>309</v>
      </c>
      <c r="G15" s="34"/>
      <c r="I15" s="7">
        <f t="shared" si="0"/>
        <v>6</v>
      </c>
      <c r="J15" s="7">
        <f t="shared" si="4"/>
        <v>0</v>
      </c>
      <c r="L15" s="8"/>
      <c r="N15" s="9"/>
      <c r="O15" s="8"/>
      <c r="P15" s="15">
        <v>1</v>
      </c>
    </row>
    <row r="16" spans="1:20" ht="69" x14ac:dyDescent="0.3">
      <c r="A16" s="197"/>
      <c r="B16" s="91" t="s">
        <v>50</v>
      </c>
      <c r="C16" s="203"/>
      <c r="D16" s="200"/>
      <c r="E16" s="44" t="s">
        <v>310</v>
      </c>
      <c r="F16" s="45" t="s">
        <v>311</v>
      </c>
      <c r="G16" s="34"/>
      <c r="I16" s="7">
        <f t="shared" si="0"/>
        <v>6</v>
      </c>
      <c r="J16" s="7">
        <f t="shared" si="4"/>
        <v>0</v>
      </c>
    </row>
    <row r="17" spans="1:10" ht="31.2" x14ac:dyDescent="0.3">
      <c r="A17" s="197"/>
      <c r="B17" s="91" t="s">
        <v>55</v>
      </c>
      <c r="C17" s="203"/>
      <c r="D17" s="200"/>
      <c r="E17" s="44" t="s">
        <v>312</v>
      </c>
      <c r="F17" s="45" t="s">
        <v>313</v>
      </c>
      <c r="G17" s="34"/>
      <c r="I17" s="7">
        <f t="shared" si="0"/>
        <v>6</v>
      </c>
      <c r="J17" s="7">
        <f t="shared" si="4"/>
        <v>0</v>
      </c>
    </row>
    <row r="18" spans="1:10" ht="42" thickBot="1" x14ac:dyDescent="0.35">
      <c r="A18" s="198"/>
      <c r="B18" s="122" t="s">
        <v>58</v>
      </c>
      <c r="C18" s="204"/>
      <c r="D18" s="201"/>
      <c r="E18" s="46" t="s">
        <v>314</v>
      </c>
      <c r="F18" s="47" t="s">
        <v>315</v>
      </c>
      <c r="G18" s="35"/>
      <c r="I18" s="7">
        <f t="shared" si="0"/>
        <v>6</v>
      </c>
      <c r="J18" s="7">
        <f t="shared" si="4"/>
        <v>0</v>
      </c>
    </row>
    <row r="19" spans="1:10" ht="69" x14ac:dyDescent="0.3">
      <c r="A19" s="190">
        <v>5</v>
      </c>
      <c r="B19" s="125" t="s">
        <v>50</v>
      </c>
      <c r="C19" s="205" t="s">
        <v>316</v>
      </c>
      <c r="D19" s="193" t="s">
        <v>317</v>
      </c>
      <c r="E19" s="42" t="s">
        <v>318</v>
      </c>
      <c r="F19" s="43" t="s">
        <v>319</v>
      </c>
      <c r="G19" s="33"/>
      <c r="I19" s="7">
        <f t="shared" si="0"/>
        <v>5</v>
      </c>
      <c r="J19" s="7">
        <f t="shared" si="4"/>
        <v>0</v>
      </c>
    </row>
    <row r="20" spans="1:10" ht="41.4" x14ac:dyDescent="0.3">
      <c r="A20" s="191"/>
      <c r="B20" s="92" t="s">
        <v>55</v>
      </c>
      <c r="C20" s="206"/>
      <c r="D20" s="194"/>
      <c r="E20" s="44" t="s">
        <v>320</v>
      </c>
      <c r="F20" s="45" t="s">
        <v>321</v>
      </c>
      <c r="G20" s="34"/>
      <c r="I20" s="7">
        <f t="shared" si="0"/>
        <v>5</v>
      </c>
      <c r="J20" s="7">
        <f t="shared" si="4"/>
        <v>0</v>
      </c>
    </row>
    <row r="21" spans="1:10" ht="42" thickBot="1" x14ac:dyDescent="0.35">
      <c r="A21" s="192"/>
      <c r="B21" s="124" t="s">
        <v>58</v>
      </c>
      <c r="C21" s="207"/>
      <c r="D21" s="195"/>
      <c r="E21" s="46" t="s">
        <v>322</v>
      </c>
      <c r="F21" s="47" t="s">
        <v>323</v>
      </c>
      <c r="G21" s="35"/>
      <c r="I21" s="7">
        <f t="shared" si="0"/>
        <v>5</v>
      </c>
      <c r="J21" s="7">
        <f t="shared" si="4"/>
        <v>0</v>
      </c>
    </row>
    <row r="22" spans="1:10" ht="41.4" x14ac:dyDescent="0.3">
      <c r="A22" s="184">
        <v>4</v>
      </c>
      <c r="B22" s="133" t="s">
        <v>50</v>
      </c>
      <c r="C22" s="208" t="s">
        <v>324</v>
      </c>
      <c r="D22" s="187" t="s">
        <v>325</v>
      </c>
      <c r="E22" s="42" t="s">
        <v>326</v>
      </c>
      <c r="F22" s="43" t="s">
        <v>327</v>
      </c>
      <c r="G22" s="33"/>
      <c r="I22" s="7">
        <f t="shared" si="0"/>
        <v>4</v>
      </c>
      <c r="J22" s="7">
        <f t="shared" si="4"/>
        <v>0</v>
      </c>
    </row>
    <row r="23" spans="1:10" ht="41.4" x14ac:dyDescent="0.3">
      <c r="A23" s="185"/>
      <c r="B23" s="93" t="s">
        <v>55</v>
      </c>
      <c r="C23" s="209"/>
      <c r="D23" s="188"/>
      <c r="E23" s="44" t="s">
        <v>328</v>
      </c>
      <c r="F23" s="45" t="s">
        <v>329</v>
      </c>
      <c r="G23" s="34"/>
      <c r="I23" s="7">
        <f t="shared" si="0"/>
        <v>4</v>
      </c>
      <c r="J23" s="7">
        <f t="shared" si="4"/>
        <v>0</v>
      </c>
    </row>
    <row r="24" spans="1:10" ht="55.8" thickBot="1" x14ac:dyDescent="0.35">
      <c r="A24" s="186"/>
      <c r="B24" s="132" t="s">
        <v>58</v>
      </c>
      <c r="C24" s="210"/>
      <c r="D24" s="189"/>
      <c r="E24" s="46" t="s">
        <v>330</v>
      </c>
      <c r="F24" s="47" t="s">
        <v>331</v>
      </c>
      <c r="G24" s="35"/>
      <c r="I24" s="7">
        <f t="shared" si="0"/>
        <v>4</v>
      </c>
      <c r="J24" s="7">
        <f t="shared" si="4"/>
        <v>0</v>
      </c>
    </row>
    <row r="25" spans="1:10" ht="31.2" x14ac:dyDescent="0.3">
      <c r="A25" s="223">
        <v>3</v>
      </c>
      <c r="B25" s="127" t="s">
        <v>61</v>
      </c>
      <c r="C25" s="229" t="s">
        <v>332</v>
      </c>
      <c r="D25" s="226" t="s">
        <v>333</v>
      </c>
      <c r="E25" s="42" t="s">
        <v>334</v>
      </c>
      <c r="F25" s="43" t="s">
        <v>335</v>
      </c>
      <c r="G25" s="33"/>
      <c r="I25" s="7">
        <f t="shared" si="0"/>
        <v>3</v>
      </c>
      <c r="J25" s="7">
        <f t="shared" si="4"/>
        <v>0</v>
      </c>
    </row>
    <row r="26" spans="1:10" ht="31.2" x14ac:dyDescent="0.3">
      <c r="A26" s="224"/>
      <c r="B26" s="94" t="s">
        <v>50</v>
      </c>
      <c r="C26" s="230"/>
      <c r="D26" s="227"/>
      <c r="E26" s="44" t="s">
        <v>336</v>
      </c>
      <c r="F26" s="45" t="s">
        <v>337</v>
      </c>
      <c r="G26" s="34"/>
      <c r="I26" s="7">
        <f t="shared" si="0"/>
        <v>3</v>
      </c>
      <c r="J26" s="7">
        <f t="shared" si="4"/>
        <v>0</v>
      </c>
    </row>
    <row r="27" spans="1:10" ht="41.4" x14ac:dyDescent="0.3">
      <c r="A27" s="224"/>
      <c r="B27" s="94" t="s">
        <v>55</v>
      </c>
      <c r="C27" s="230"/>
      <c r="D27" s="227"/>
      <c r="E27" s="44" t="s">
        <v>338</v>
      </c>
      <c r="F27" s="45" t="s">
        <v>339</v>
      </c>
      <c r="G27" s="34"/>
      <c r="I27" s="7">
        <f t="shared" si="0"/>
        <v>3</v>
      </c>
      <c r="J27" s="7">
        <f t="shared" si="4"/>
        <v>0</v>
      </c>
    </row>
    <row r="28" spans="1:10" ht="31.8" thickBot="1" x14ac:dyDescent="0.35">
      <c r="A28" s="225"/>
      <c r="B28" s="126" t="s">
        <v>58</v>
      </c>
      <c r="C28" s="231"/>
      <c r="D28" s="228"/>
      <c r="E28" s="46" t="s">
        <v>340</v>
      </c>
      <c r="F28" s="47" t="s">
        <v>341</v>
      </c>
      <c r="G28" s="35"/>
      <c r="I28" s="7">
        <f t="shared" si="0"/>
        <v>3</v>
      </c>
      <c r="J28" s="7">
        <f t="shared" si="4"/>
        <v>0</v>
      </c>
    </row>
    <row r="29" spans="1:10" ht="41.4" x14ac:dyDescent="0.3">
      <c r="A29" s="217">
        <v>2</v>
      </c>
      <c r="B29" s="128" t="s">
        <v>50</v>
      </c>
      <c r="C29" s="232" t="s">
        <v>342</v>
      </c>
      <c r="D29" s="220" t="s">
        <v>343</v>
      </c>
      <c r="E29" s="42" t="s">
        <v>344</v>
      </c>
      <c r="F29" s="43" t="s">
        <v>638</v>
      </c>
      <c r="G29" s="33"/>
      <c r="I29" s="7">
        <f t="shared" si="0"/>
        <v>2</v>
      </c>
      <c r="J29" s="7">
        <f t="shared" si="4"/>
        <v>0</v>
      </c>
    </row>
    <row r="30" spans="1:10" ht="31.2" x14ac:dyDescent="0.3">
      <c r="A30" s="218"/>
      <c r="B30" s="95" t="s">
        <v>55</v>
      </c>
      <c r="C30" s="233"/>
      <c r="D30" s="221"/>
      <c r="E30" s="44" t="s">
        <v>345</v>
      </c>
      <c r="F30" s="45" t="s">
        <v>346</v>
      </c>
      <c r="G30" s="34"/>
      <c r="I30" s="7">
        <f t="shared" si="0"/>
        <v>2</v>
      </c>
      <c r="J30" s="7">
        <f t="shared" si="4"/>
        <v>0</v>
      </c>
    </row>
    <row r="31" spans="1:10" ht="69.599999999999994" thickBot="1" x14ac:dyDescent="0.35">
      <c r="A31" s="219"/>
      <c r="B31" s="134" t="s">
        <v>58</v>
      </c>
      <c r="C31" s="234"/>
      <c r="D31" s="222"/>
      <c r="E31" s="46" t="s">
        <v>347</v>
      </c>
      <c r="F31" s="47" t="s">
        <v>348</v>
      </c>
      <c r="G31" s="35"/>
      <c r="I31" s="7">
        <f t="shared" si="0"/>
        <v>2</v>
      </c>
      <c r="J31" s="7">
        <f t="shared" si="4"/>
        <v>0</v>
      </c>
    </row>
    <row r="32" spans="1:10" ht="31.2" x14ac:dyDescent="0.3">
      <c r="A32" s="211">
        <v>1</v>
      </c>
      <c r="B32" s="130" t="s">
        <v>238</v>
      </c>
      <c r="C32" s="235" t="s">
        <v>349</v>
      </c>
      <c r="D32" s="214" t="s">
        <v>350</v>
      </c>
      <c r="E32" s="42" t="s">
        <v>351</v>
      </c>
      <c r="F32" s="43" t="s">
        <v>352</v>
      </c>
      <c r="G32" s="33"/>
      <c r="I32" s="7">
        <f t="shared" si="0"/>
        <v>1</v>
      </c>
      <c r="J32" s="7">
        <f t="shared" si="4"/>
        <v>0</v>
      </c>
    </row>
    <row r="33" spans="1:10" ht="31.2" x14ac:dyDescent="0.3">
      <c r="A33" s="212"/>
      <c r="B33" s="96" t="s">
        <v>61</v>
      </c>
      <c r="C33" s="236"/>
      <c r="D33" s="215"/>
      <c r="E33" s="44" t="s">
        <v>353</v>
      </c>
      <c r="F33" s="45" t="s">
        <v>354</v>
      </c>
      <c r="G33" s="34"/>
      <c r="I33" s="7">
        <f t="shared" si="0"/>
        <v>1</v>
      </c>
      <c r="J33" s="7">
        <f t="shared" si="4"/>
        <v>0</v>
      </c>
    </row>
    <row r="34" spans="1:10" ht="31.2" x14ac:dyDescent="0.3">
      <c r="A34" s="212"/>
      <c r="B34" s="96" t="s">
        <v>50</v>
      </c>
      <c r="C34" s="236"/>
      <c r="D34" s="215"/>
      <c r="E34" s="44" t="s">
        <v>355</v>
      </c>
      <c r="F34" s="45" t="s">
        <v>356</v>
      </c>
      <c r="G34" s="34"/>
      <c r="I34" s="7">
        <f t="shared" si="0"/>
        <v>1</v>
      </c>
      <c r="J34" s="7">
        <f t="shared" si="4"/>
        <v>0</v>
      </c>
    </row>
    <row r="35" spans="1:10" ht="31.2" x14ac:dyDescent="0.3">
      <c r="A35" s="212"/>
      <c r="B35" s="96" t="s">
        <v>55</v>
      </c>
      <c r="C35" s="236"/>
      <c r="D35" s="215"/>
      <c r="E35" s="44" t="s">
        <v>357</v>
      </c>
      <c r="F35" s="45" t="s">
        <v>358</v>
      </c>
      <c r="G35" s="34"/>
      <c r="I35" s="7">
        <f>IF(A35&lt;&gt;0,A35,I34)</f>
        <v>1</v>
      </c>
      <c r="J35" s="7">
        <f t="shared" si="4"/>
        <v>0</v>
      </c>
    </row>
    <row r="36" spans="1:10" ht="31.8" thickBot="1" x14ac:dyDescent="0.35">
      <c r="A36" s="213"/>
      <c r="B36" s="129" t="s">
        <v>58</v>
      </c>
      <c r="C36" s="237"/>
      <c r="D36" s="216"/>
      <c r="E36" s="46" t="s">
        <v>359</v>
      </c>
      <c r="F36" s="47" t="s">
        <v>360</v>
      </c>
      <c r="G36" s="35"/>
      <c r="I36" s="13">
        <f t="shared" si="0"/>
        <v>1</v>
      </c>
      <c r="J36" s="13">
        <f t="shared" si="4"/>
        <v>0</v>
      </c>
    </row>
    <row r="37" spans="1:10" ht="31.8" thickBot="1" x14ac:dyDescent="0.35">
      <c r="B37" s="74"/>
      <c r="G37" s="135"/>
      <c r="J37" s="13">
        <f t="shared" si="4"/>
        <v>0</v>
      </c>
    </row>
    <row r="38" spans="1:10" ht="31.2" x14ac:dyDescent="0.3">
      <c r="B38" s="74"/>
      <c r="G38" s="135"/>
    </row>
    <row r="39" spans="1:10" ht="31.2" x14ac:dyDescent="0.3">
      <c r="B39" s="74"/>
      <c r="G39" s="135"/>
    </row>
    <row r="40" spans="1:10" ht="31.2" x14ac:dyDescent="0.3">
      <c r="B40" s="74"/>
      <c r="G40" s="135"/>
    </row>
    <row r="41" spans="1:10" ht="31.2" x14ac:dyDescent="0.3">
      <c r="B41" s="74"/>
      <c r="G41" s="135"/>
    </row>
    <row r="42" spans="1:10" ht="31.2" x14ac:dyDescent="0.3">
      <c r="B42" s="74"/>
      <c r="G42" s="135"/>
    </row>
    <row r="43" spans="1:10" ht="31.2" x14ac:dyDescent="0.3">
      <c r="B43" s="74"/>
      <c r="G43" s="135"/>
    </row>
    <row r="44" spans="1:10" ht="31.2" x14ac:dyDescent="0.3">
      <c r="B44" s="74"/>
      <c r="G44" s="135"/>
    </row>
    <row r="45" spans="1:10" ht="31.2" x14ac:dyDescent="0.3">
      <c r="B45" s="74"/>
      <c r="G45" s="135"/>
    </row>
    <row r="46" spans="1:10" ht="31.2" x14ac:dyDescent="0.3">
      <c r="B46" s="74"/>
      <c r="G46" s="135"/>
    </row>
    <row r="47" spans="1:10" ht="31.2" x14ac:dyDescent="0.3">
      <c r="B47" s="74"/>
      <c r="G47" s="135"/>
    </row>
    <row r="48" spans="1:10" ht="31.2" x14ac:dyDescent="0.3">
      <c r="G48" s="135"/>
    </row>
    <row r="49" spans="7:7" ht="31.2" x14ac:dyDescent="0.3">
      <c r="G49" s="135"/>
    </row>
    <row r="50" spans="7:7" ht="31.2" x14ac:dyDescent="0.3">
      <c r="G50" s="135"/>
    </row>
    <row r="51" spans="7:7" ht="31.2" x14ac:dyDescent="0.3">
      <c r="G51" s="135"/>
    </row>
    <row r="52" spans="7:7" ht="31.2" x14ac:dyDescent="0.3">
      <c r="G52" s="135"/>
    </row>
    <row r="53" spans="7:7" ht="31.2" x14ac:dyDescent="0.3">
      <c r="G53" s="135"/>
    </row>
    <row r="54" spans="7:7" ht="31.2" x14ac:dyDescent="0.3">
      <c r="G54" s="135"/>
    </row>
    <row r="55" spans="7:7" ht="31.2" x14ac:dyDescent="0.3">
      <c r="G55" s="135"/>
    </row>
  </sheetData>
  <sheetProtection algorithmName="SHA-512" hashValue="ACP64X/GM5D0sSdtOG0+TrY8kLsGcO13M2mYarpQQkulh82suMdYgONRMiKEcTovIS93TUErhImNcESOdaoJUg==" saltValue="iJmsvhhoQXCYrcTORqeiCw==" spinCount="100000" sheet="1" formatCells="0" formatColumns="0" formatRows="0" insertColumns="0" insertRows="0" insertHyperlinks="0" deleteColumns="0" deleteRows="0" sort="0" autoFilter="0" pivotTables="0"/>
  <customSheetViews>
    <customSheetView guid="{DEC20BED-F1DF-4300-B36D-91EF34ED62E4}" scale="80" fitToPage="1" hiddenColumns="1">
      <pane ySplit="5" topLeftCell="A6" activePane="bottomLeft" state="frozen"/>
      <selection pane="bottomLeft" activeCell="G5" sqref="G5"/>
      <pageMargins left="0" right="0" top="0" bottom="0" header="0" footer="0"/>
      <printOptions horizontalCentered="1" verticalCentered="1"/>
      <pageSetup paperSize="9" scale="47" orientation="landscape" r:id="rId1"/>
    </customSheetView>
  </customSheetViews>
  <mergeCells count="40">
    <mergeCell ref="D32:D36"/>
    <mergeCell ref="A32:A36"/>
    <mergeCell ref="A29:A31"/>
    <mergeCell ref="D29:D31"/>
    <mergeCell ref="A25:A28"/>
    <mergeCell ref="D25:D28"/>
    <mergeCell ref="C25:C28"/>
    <mergeCell ref="C29:C31"/>
    <mergeCell ref="C32:C36"/>
    <mergeCell ref="A22:A24"/>
    <mergeCell ref="D22:D24"/>
    <mergeCell ref="A19:A21"/>
    <mergeCell ref="D19:D21"/>
    <mergeCell ref="A14:A18"/>
    <mergeCell ref="D14:D18"/>
    <mergeCell ref="C14:C18"/>
    <mergeCell ref="C19:C21"/>
    <mergeCell ref="C22:C24"/>
    <mergeCell ref="A12:A13"/>
    <mergeCell ref="D12:D13"/>
    <mergeCell ref="A9:A11"/>
    <mergeCell ref="D9:D11"/>
    <mergeCell ref="A6:A8"/>
    <mergeCell ref="D6:D8"/>
    <mergeCell ref="C6:C8"/>
    <mergeCell ref="C9:C11"/>
    <mergeCell ref="C12:C13"/>
    <mergeCell ref="K2:K5"/>
    <mergeCell ref="J2:J5"/>
    <mergeCell ref="A5:B5"/>
    <mergeCell ref="I2:I5"/>
    <mergeCell ref="A1:G1"/>
    <mergeCell ref="G2:G4"/>
    <mergeCell ref="A2:F4"/>
    <mergeCell ref="L2:L5"/>
    <mergeCell ref="R2:R4"/>
    <mergeCell ref="P2:P5"/>
    <mergeCell ref="O2:O5"/>
    <mergeCell ref="N2:N5"/>
    <mergeCell ref="M2:M5"/>
  </mergeCells>
  <conditionalFormatting sqref="G6:G36">
    <cfRule type="expression" dxfId="47" priority="12">
      <formula>G6=""</formula>
    </cfRule>
    <cfRule type="expression" dxfId="46" priority="11">
      <formula>OR((G6="x"),(G6="X"))</formula>
    </cfRule>
    <cfRule type="expression" dxfId="45" priority="10">
      <formula>G6="+"</formula>
    </cfRule>
  </conditionalFormatting>
  <conditionalFormatting sqref="S2">
    <cfRule type="expression" dxfId="44" priority="7">
      <formula>S2=""</formula>
    </cfRule>
    <cfRule type="expression" dxfId="43" priority="8">
      <formula>OR((S2="x"),(S2="X"))</formula>
    </cfRule>
    <cfRule type="expression" dxfId="42" priority="9">
      <formula>S2="+"</formula>
    </cfRule>
  </conditionalFormatting>
  <conditionalFormatting sqref="S4">
    <cfRule type="expression" dxfId="41" priority="4">
      <formula>S4=""</formula>
    </cfRule>
    <cfRule type="expression" dxfId="40" priority="5">
      <formula>OR((S4="x"),(S4="X"))</formula>
    </cfRule>
    <cfRule type="expression" dxfId="39" priority="6">
      <formula>S4="+"</formula>
    </cfRule>
  </conditionalFormatting>
  <conditionalFormatting sqref="S3">
    <cfRule type="expression" dxfId="38" priority="1">
      <formula>S3=""</formula>
    </cfRule>
    <cfRule type="expression" dxfId="37" priority="2">
      <formula>OR((S3="x"),(S3="X"))</formula>
    </cfRule>
    <cfRule type="expression" dxfId="36" priority="3">
      <formula>S3="+"</formula>
    </cfRule>
  </conditionalFormatting>
  <printOptions horizontalCentered="1" verticalCentered="1"/>
  <pageMargins left="0.70866141732283472" right="0.70866141732283472" top="0.35433070866141736" bottom="0.35433070866141736" header="0.31496062992125984" footer="0.31496062992125984"/>
  <pageSetup paperSize="9" scale="47"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errorTitle="Błąd" error="Permissible values are the letter X, an empty cell, or the hyphen (-)" xr:uid="{95063B37-E491-4BE5-9975-B9743DADE181}">
          <x14:formula1>
            <xm:f>Instructions!$A$1:$A$4</xm:f>
          </x14:formula1>
          <xm:sqref>G37:G1048576</xm:sqref>
        </x14:dataValidation>
        <x14:dataValidation type="list" allowBlank="1" showInputMessage="1" showErrorMessage="1" errorTitle="Błąd" error="Permissible values are the plus (+), the letter X, or an empty cell." xr:uid="{BB118938-961C-4DF0-983C-813A31D6433B}">
          <x14:formula1>
            <xm:f>Instructions!$A$1:$A$4</xm:f>
          </x14:formula1>
          <xm:sqref>G6:G36</xm:sqref>
        </x14:dataValidation>
        <x14:dataValidation type="list" allowBlank="1" showInputMessage="1" showErrorMessage="1" errorTitle="Błąd" error="Permissible values are the letter X, an empty cell, or the hyphen (-)" xr:uid="{1D713B4A-DCFB-4451-887A-EC36887E93B9}">
          <x14:formula1>
            <xm:f>Instructions!$A$1:$A$3</xm:f>
          </x14:formula1>
          <xm:sqref>S2:S4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D28F3-C2E8-44B0-8006-CE7C7C2E33EB}">
  <sheetPr>
    <pageSetUpPr fitToPage="1"/>
  </sheetPr>
  <dimension ref="A1:T59"/>
  <sheetViews>
    <sheetView zoomScale="85" zoomScaleNormal="85" workbookViewId="0">
      <pane ySplit="5" topLeftCell="A30" activePane="bottomLeft" state="frozen"/>
      <selection activeCell="B1" sqref="B1:E1"/>
      <selection pane="bottomLeft" activeCell="G43" sqref="G43"/>
    </sheetView>
  </sheetViews>
  <sheetFormatPr defaultRowHeight="30" customHeight="1" x14ac:dyDescent="0.3"/>
  <cols>
    <col min="1" max="1" width="5.109375" customWidth="1"/>
    <col min="2" max="2" width="5" customWidth="1"/>
    <col min="3" max="3" width="30.5546875" style="49" customWidth="1"/>
    <col min="4" max="4" width="29.6640625" style="137" customWidth="1"/>
    <col min="5" max="5" width="70.88671875" style="75" customWidth="1"/>
    <col min="6" max="6" width="55.109375" style="76" customWidth="1"/>
    <col min="7" max="7" width="13.33203125" style="38" customWidth="1"/>
    <col min="8" max="8" width="4.6640625" hidden="1" customWidth="1"/>
    <col min="9" max="12" width="9" style="7" hidden="1" customWidth="1"/>
    <col min="13" max="14" width="9" style="8" hidden="1" customWidth="1"/>
    <col min="15" max="15" width="9" style="9" hidden="1" customWidth="1"/>
    <col min="16" max="16" width="9" style="8" hidden="1" customWidth="1"/>
    <col min="17" max="17" width="4.6640625" customWidth="1"/>
    <col min="18" max="18" width="7.109375" customWidth="1"/>
    <col min="19" max="19" width="8.33203125" customWidth="1"/>
    <col min="20" max="20" width="47.33203125" customWidth="1"/>
  </cols>
  <sheetData>
    <row r="1" spans="1:20" ht="14.4" x14ac:dyDescent="0.3">
      <c r="A1" s="149" t="s">
        <v>30</v>
      </c>
      <c r="B1" s="150"/>
      <c r="C1" s="150"/>
      <c r="D1" s="150"/>
      <c r="E1" s="150"/>
      <c r="F1" s="150"/>
      <c r="G1" s="151"/>
    </row>
    <row r="2" spans="1:20" s="4" customFormat="1" ht="19.95" customHeight="1" x14ac:dyDescent="0.3">
      <c r="A2" s="152" t="s">
        <v>361</v>
      </c>
      <c r="B2" s="153"/>
      <c r="C2" s="153"/>
      <c r="D2" s="153"/>
      <c r="E2" s="153"/>
      <c r="F2" s="153"/>
      <c r="G2" s="154">
        <f>MAX(P6:P14)</f>
        <v>0</v>
      </c>
      <c r="I2" s="241" t="s">
        <v>32</v>
      </c>
      <c r="J2" s="238" t="s">
        <v>33</v>
      </c>
      <c r="K2" s="238" t="s">
        <v>34</v>
      </c>
      <c r="L2" s="238" t="s">
        <v>35</v>
      </c>
      <c r="M2" s="238" t="s">
        <v>36</v>
      </c>
      <c r="N2" s="238" t="s">
        <v>37</v>
      </c>
      <c r="O2" s="238" t="s">
        <v>38</v>
      </c>
      <c r="P2" s="238" t="s">
        <v>39</v>
      </c>
      <c r="R2" s="244" t="s">
        <v>40</v>
      </c>
      <c r="S2" s="40" t="s">
        <v>0</v>
      </c>
      <c r="T2" s="32" t="s">
        <v>41</v>
      </c>
    </row>
    <row r="3" spans="1:20" s="5" customFormat="1" ht="19.95" customHeight="1" x14ac:dyDescent="0.3">
      <c r="A3" s="152"/>
      <c r="B3" s="153"/>
      <c r="C3" s="153"/>
      <c r="D3" s="153"/>
      <c r="E3" s="153"/>
      <c r="F3" s="153"/>
      <c r="G3" s="154"/>
      <c r="I3" s="242"/>
      <c r="J3" s="239"/>
      <c r="K3" s="239"/>
      <c r="L3" s="239"/>
      <c r="M3" s="239"/>
      <c r="N3" s="239"/>
      <c r="O3" s="239"/>
      <c r="P3" s="239"/>
      <c r="R3" s="244"/>
      <c r="S3" s="40"/>
      <c r="T3" s="32" t="s">
        <v>42</v>
      </c>
    </row>
    <row r="4" spans="1:20" s="5" customFormat="1" ht="19.95" customHeight="1" x14ac:dyDescent="0.3">
      <c r="A4" s="152"/>
      <c r="B4" s="153"/>
      <c r="C4" s="153"/>
      <c r="D4" s="153"/>
      <c r="E4" s="153"/>
      <c r="F4" s="153"/>
      <c r="G4" s="154"/>
      <c r="I4" s="242"/>
      <c r="J4" s="239"/>
      <c r="K4" s="239"/>
      <c r="L4" s="239"/>
      <c r="M4" s="239"/>
      <c r="N4" s="239"/>
      <c r="O4" s="239"/>
      <c r="P4" s="239"/>
      <c r="R4" s="244"/>
      <c r="S4" s="40" t="s">
        <v>2</v>
      </c>
      <c r="T4" s="32" t="s">
        <v>43</v>
      </c>
    </row>
    <row r="5" spans="1:20" s="3" customFormat="1" ht="30" customHeight="1" thickBot="1" x14ac:dyDescent="0.35">
      <c r="A5" s="173" t="s">
        <v>44</v>
      </c>
      <c r="B5" s="174"/>
      <c r="C5" s="97" t="s">
        <v>45</v>
      </c>
      <c r="D5" s="97" t="s">
        <v>46</v>
      </c>
      <c r="E5" s="97" t="s">
        <v>47</v>
      </c>
      <c r="F5" s="97" t="s">
        <v>48</v>
      </c>
      <c r="G5" s="39" t="s">
        <v>49</v>
      </c>
      <c r="I5" s="243"/>
      <c r="J5" s="240"/>
      <c r="K5" s="240"/>
      <c r="L5" s="240"/>
      <c r="M5" s="240"/>
      <c r="N5" s="240"/>
      <c r="O5" s="240"/>
      <c r="P5" s="240"/>
    </row>
    <row r="6" spans="1:20" ht="31.2" x14ac:dyDescent="0.3">
      <c r="A6" s="167">
        <v>9</v>
      </c>
      <c r="B6" s="117" t="s">
        <v>238</v>
      </c>
      <c r="C6" s="175" t="s">
        <v>362</v>
      </c>
      <c r="D6" s="170" t="s">
        <v>363</v>
      </c>
      <c r="E6" s="42" t="s">
        <v>364</v>
      </c>
      <c r="F6" s="43" t="s">
        <v>365</v>
      </c>
      <c r="G6" s="33"/>
      <c r="I6" s="7">
        <f t="shared" ref="I6:I34" si="0">IF(A6&lt;&gt;0,A6,I5)</f>
        <v>9</v>
      </c>
      <c r="J6" s="7">
        <f>IF(OR((G6="+"),(G6="x"),(G6="X")), 1,0)</f>
        <v>0</v>
      </c>
      <c r="K6" s="7">
        <v>9</v>
      </c>
      <c r="L6" s="7">
        <f t="shared" ref="L6" si="1">COUNTIF($I:$I,K6)</f>
        <v>5</v>
      </c>
      <c r="M6" s="7">
        <f t="shared" ref="M6" si="2">SUMIF($I:$I,K6,$J:$J)</f>
        <v>0</v>
      </c>
      <c r="N6" s="7">
        <f>IF(M6=L6,1,0)</f>
        <v>0</v>
      </c>
      <c r="O6" s="7">
        <f>K6*N6</f>
        <v>0</v>
      </c>
      <c r="P6" s="7">
        <f t="shared" ref="P6" si="3">IF(P7&lt;&gt;0,O6,0)</f>
        <v>0</v>
      </c>
      <c r="S6" s="30"/>
      <c r="T6" s="30"/>
    </row>
    <row r="7" spans="1:20" ht="31.2" x14ac:dyDescent="0.3">
      <c r="A7" s="168"/>
      <c r="B7" s="88" t="s">
        <v>61</v>
      </c>
      <c r="C7" s="176"/>
      <c r="D7" s="171"/>
      <c r="E7" s="44" t="s">
        <v>366</v>
      </c>
      <c r="F7" s="45" t="s">
        <v>367</v>
      </c>
      <c r="G7" s="34"/>
      <c r="I7" s="7">
        <f t="shared" si="0"/>
        <v>9</v>
      </c>
      <c r="J7" s="7">
        <f t="shared" ref="J7:J35" si="4">IF(OR((G7="+"),(G7="x"),(G7="X")), 1,0)</f>
        <v>0</v>
      </c>
      <c r="K7" s="7">
        <v>8</v>
      </c>
      <c r="L7" s="7">
        <f t="shared" ref="L7:L14" si="5">COUNTIF($I:$I,K7)</f>
        <v>5</v>
      </c>
      <c r="M7" s="7">
        <f t="shared" ref="M7:M14" si="6">SUMIF($I:$I,K7,$J:$J)</f>
        <v>0</v>
      </c>
      <c r="N7" s="7">
        <f t="shared" ref="N7:N14" si="7">IF(M7=L7,1,0)</f>
        <v>0</v>
      </c>
      <c r="O7" s="7">
        <f t="shared" ref="O7:O14" si="8">K7*N7</f>
        <v>0</v>
      </c>
      <c r="P7" s="7">
        <f t="shared" ref="P7:P14" si="9">IF(P8&lt;&gt;0,O7,0)</f>
        <v>0</v>
      </c>
      <c r="R7" s="31"/>
      <c r="S7" s="31"/>
      <c r="T7" s="31"/>
    </row>
    <row r="8" spans="1:20" ht="31.2" x14ac:dyDescent="0.3">
      <c r="A8" s="168"/>
      <c r="B8" s="88" t="s">
        <v>50</v>
      </c>
      <c r="C8" s="176"/>
      <c r="D8" s="171"/>
      <c r="E8" s="44" t="s">
        <v>368</v>
      </c>
      <c r="F8" s="45" t="s">
        <v>369</v>
      </c>
      <c r="G8" s="34"/>
      <c r="I8" s="7">
        <f t="shared" si="0"/>
        <v>9</v>
      </c>
      <c r="J8" s="7">
        <f t="shared" si="4"/>
        <v>0</v>
      </c>
      <c r="K8" s="7">
        <v>7</v>
      </c>
      <c r="L8" s="7">
        <f t="shared" si="5"/>
        <v>5</v>
      </c>
      <c r="M8" s="7">
        <f t="shared" si="6"/>
        <v>0</v>
      </c>
      <c r="N8" s="7">
        <f t="shared" si="7"/>
        <v>0</v>
      </c>
      <c r="O8" s="7">
        <f t="shared" si="8"/>
        <v>0</v>
      </c>
      <c r="P8" s="7">
        <f t="shared" si="9"/>
        <v>0</v>
      </c>
    </row>
    <row r="9" spans="1:20" ht="31.2" x14ac:dyDescent="0.3">
      <c r="A9" s="168"/>
      <c r="B9" s="88" t="s">
        <v>55</v>
      </c>
      <c r="C9" s="176"/>
      <c r="D9" s="171"/>
      <c r="E9" s="44" t="s">
        <v>370</v>
      </c>
      <c r="F9" s="45" t="s">
        <v>371</v>
      </c>
      <c r="G9" s="34"/>
      <c r="I9" s="7">
        <f t="shared" si="0"/>
        <v>9</v>
      </c>
      <c r="J9" s="7">
        <f t="shared" si="4"/>
        <v>0</v>
      </c>
      <c r="K9" s="7">
        <v>6</v>
      </c>
      <c r="L9" s="7">
        <f t="shared" si="5"/>
        <v>5</v>
      </c>
      <c r="M9" s="7">
        <f t="shared" si="6"/>
        <v>0</v>
      </c>
      <c r="N9" s="7">
        <f t="shared" si="7"/>
        <v>0</v>
      </c>
      <c r="O9" s="7">
        <f t="shared" si="8"/>
        <v>0</v>
      </c>
      <c r="P9" s="7">
        <f t="shared" si="9"/>
        <v>0</v>
      </c>
    </row>
    <row r="10" spans="1:20" ht="31.8" thickBot="1" x14ac:dyDescent="0.35">
      <c r="A10" s="169"/>
      <c r="B10" s="118" t="s">
        <v>58</v>
      </c>
      <c r="C10" s="177"/>
      <c r="D10" s="172"/>
      <c r="E10" s="46" t="s">
        <v>372</v>
      </c>
      <c r="F10" s="47" t="s">
        <v>373</v>
      </c>
      <c r="G10" s="35"/>
      <c r="I10" s="7">
        <f t="shared" si="0"/>
        <v>9</v>
      </c>
      <c r="J10" s="7">
        <f t="shared" si="4"/>
        <v>0</v>
      </c>
      <c r="K10" s="7">
        <v>5</v>
      </c>
      <c r="L10" s="7">
        <f t="shared" si="5"/>
        <v>5</v>
      </c>
      <c r="M10" s="7">
        <f t="shared" si="6"/>
        <v>0</v>
      </c>
      <c r="N10" s="7">
        <f t="shared" si="7"/>
        <v>0</v>
      </c>
      <c r="O10" s="7">
        <f t="shared" si="8"/>
        <v>0</v>
      </c>
      <c r="P10" s="7">
        <f t="shared" si="9"/>
        <v>0</v>
      </c>
    </row>
    <row r="11" spans="1:20" ht="31.2" x14ac:dyDescent="0.3">
      <c r="A11" s="161">
        <v>8</v>
      </c>
      <c r="B11" s="131" t="s">
        <v>238</v>
      </c>
      <c r="C11" s="178" t="s">
        <v>374</v>
      </c>
      <c r="D11" s="164" t="s">
        <v>375</v>
      </c>
      <c r="E11" s="42" t="s">
        <v>376</v>
      </c>
      <c r="F11" s="43" t="s">
        <v>377</v>
      </c>
      <c r="G11" s="33"/>
      <c r="I11" s="7">
        <f t="shared" si="0"/>
        <v>8</v>
      </c>
      <c r="J11" s="7">
        <f t="shared" si="4"/>
        <v>0</v>
      </c>
      <c r="K11" s="7">
        <v>4</v>
      </c>
      <c r="L11" s="7">
        <f t="shared" si="5"/>
        <v>5</v>
      </c>
      <c r="M11" s="7">
        <f t="shared" si="6"/>
        <v>0</v>
      </c>
      <c r="N11" s="7">
        <f t="shared" si="7"/>
        <v>0</v>
      </c>
      <c r="O11" s="7">
        <f t="shared" si="8"/>
        <v>0</v>
      </c>
      <c r="P11" s="7">
        <f t="shared" si="9"/>
        <v>0</v>
      </c>
    </row>
    <row r="12" spans="1:20" ht="31.2" x14ac:dyDescent="0.3">
      <c r="A12" s="162"/>
      <c r="B12" s="89" t="s">
        <v>61</v>
      </c>
      <c r="C12" s="179"/>
      <c r="D12" s="165"/>
      <c r="E12" s="44" t="s">
        <v>378</v>
      </c>
      <c r="F12" s="45" t="s">
        <v>379</v>
      </c>
      <c r="G12" s="34"/>
      <c r="I12" s="7">
        <f t="shared" si="0"/>
        <v>8</v>
      </c>
      <c r="J12" s="7">
        <f t="shared" si="4"/>
        <v>0</v>
      </c>
      <c r="K12" s="7">
        <v>3</v>
      </c>
      <c r="L12" s="7">
        <f t="shared" si="5"/>
        <v>3</v>
      </c>
      <c r="M12" s="7">
        <f t="shared" si="6"/>
        <v>0</v>
      </c>
      <c r="N12" s="7">
        <f t="shared" si="7"/>
        <v>0</v>
      </c>
      <c r="O12" s="7">
        <f t="shared" si="8"/>
        <v>0</v>
      </c>
      <c r="P12" s="7">
        <f t="shared" si="9"/>
        <v>0</v>
      </c>
    </row>
    <row r="13" spans="1:20" ht="31.2" x14ac:dyDescent="0.3">
      <c r="A13" s="162"/>
      <c r="B13" s="89" t="s">
        <v>50</v>
      </c>
      <c r="C13" s="179"/>
      <c r="D13" s="165"/>
      <c r="E13" s="44" t="s">
        <v>380</v>
      </c>
      <c r="F13" s="45" t="s">
        <v>381</v>
      </c>
      <c r="G13" s="34"/>
      <c r="I13" s="7">
        <f t="shared" si="0"/>
        <v>8</v>
      </c>
      <c r="J13" s="7">
        <f t="shared" si="4"/>
        <v>0</v>
      </c>
      <c r="K13" s="7">
        <v>2</v>
      </c>
      <c r="L13" s="7">
        <f t="shared" si="5"/>
        <v>3</v>
      </c>
      <c r="M13" s="7">
        <f t="shared" si="6"/>
        <v>0</v>
      </c>
      <c r="N13" s="7">
        <f t="shared" si="7"/>
        <v>0</v>
      </c>
      <c r="O13" s="7">
        <f t="shared" si="8"/>
        <v>0</v>
      </c>
      <c r="P13" s="7">
        <f t="shared" si="9"/>
        <v>0</v>
      </c>
    </row>
    <row r="14" spans="1:20" ht="41.4" x14ac:dyDescent="0.3">
      <c r="A14" s="162"/>
      <c r="B14" s="89" t="s">
        <v>55</v>
      </c>
      <c r="C14" s="179"/>
      <c r="D14" s="165"/>
      <c r="E14" s="44" t="s">
        <v>382</v>
      </c>
      <c r="F14" s="45" t="s">
        <v>383</v>
      </c>
      <c r="G14" s="34"/>
      <c r="I14" s="7">
        <f t="shared" si="0"/>
        <v>8</v>
      </c>
      <c r="J14" s="7">
        <f t="shared" si="4"/>
        <v>0</v>
      </c>
      <c r="K14" s="7">
        <v>1</v>
      </c>
      <c r="L14" s="7">
        <f t="shared" si="5"/>
        <v>2</v>
      </c>
      <c r="M14" s="7">
        <f t="shared" si="6"/>
        <v>0</v>
      </c>
      <c r="N14" s="7">
        <f t="shared" si="7"/>
        <v>0</v>
      </c>
      <c r="O14" s="7">
        <f t="shared" si="8"/>
        <v>0</v>
      </c>
      <c r="P14" s="7">
        <f t="shared" si="9"/>
        <v>0</v>
      </c>
    </row>
    <row r="15" spans="1:20" ht="31.8" thickBot="1" x14ac:dyDescent="0.35">
      <c r="A15" s="163"/>
      <c r="B15" s="119" t="s">
        <v>58</v>
      </c>
      <c r="C15" s="180"/>
      <c r="D15" s="166"/>
      <c r="E15" s="46" t="s">
        <v>384</v>
      </c>
      <c r="F15" s="47" t="s">
        <v>385</v>
      </c>
      <c r="G15" s="35"/>
      <c r="I15" s="7">
        <f t="shared" si="0"/>
        <v>8</v>
      </c>
      <c r="J15" s="7">
        <f t="shared" si="4"/>
        <v>0</v>
      </c>
      <c r="L15" s="8"/>
      <c r="N15" s="9"/>
      <c r="O15" s="8"/>
      <c r="P15" s="15">
        <v>1</v>
      </c>
    </row>
    <row r="16" spans="1:20" ht="31.2" x14ac:dyDescent="0.3">
      <c r="A16" s="155">
        <v>7</v>
      </c>
      <c r="B16" s="120" t="s">
        <v>238</v>
      </c>
      <c r="C16" s="181" t="s">
        <v>386</v>
      </c>
      <c r="D16" s="158" t="s">
        <v>387</v>
      </c>
      <c r="E16" s="42" t="s">
        <v>388</v>
      </c>
      <c r="F16" s="43" t="s">
        <v>389</v>
      </c>
      <c r="G16" s="33"/>
      <c r="I16" s="7">
        <f t="shared" si="0"/>
        <v>7</v>
      </c>
      <c r="J16" s="7">
        <f t="shared" si="4"/>
        <v>0</v>
      </c>
    </row>
    <row r="17" spans="1:10" ht="31.2" x14ac:dyDescent="0.3">
      <c r="A17" s="156"/>
      <c r="B17" s="90" t="s">
        <v>61</v>
      </c>
      <c r="C17" s="182"/>
      <c r="D17" s="159"/>
      <c r="E17" s="44" t="s">
        <v>390</v>
      </c>
      <c r="F17" s="45" t="s">
        <v>391</v>
      </c>
      <c r="G17" s="34"/>
      <c r="I17" s="7">
        <f t="shared" si="0"/>
        <v>7</v>
      </c>
      <c r="J17" s="7">
        <f t="shared" si="4"/>
        <v>0</v>
      </c>
    </row>
    <row r="18" spans="1:10" ht="31.2" x14ac:dyDescent="0.3">
      <c r="A18" s="156"/>
      <c r="B18" s="90" t="s">
        <v>50</v>
      </c>
      <c r="C18" s="182"/>
      <c r="D18" s="159"/>
      <c r="E18" s="44" t="s">
        <v>392</v>
      </c>
      <c r="F18" s="45" t="s">
        <v>393</v>
      </c>
      <c r="G18" s="34"/>
      <c r="I18" s="7">
        <f t="shared" si="0"/>
        <v>7</v>
      </c>
      <c r="J18" s="7">
        <f t="shared" si="4"/>
        <v>0</v>
      </c>
    </row>
    <row r="19" spans="1:10" ht="31.2" x14ac:dyDescent="0.3">
      <c r="A19" s="156"/>
      <c r="B19" s="90" t="s">
        <v>55</v>
      </c>
      <c r="C19" s="182"/>
      <c r="D19" s="159"/>
      <c r="E19" s="44" t="s">
        <v>394</v>
      </c>
      <c r="F19" s="45" t="s">
        <v>395</v>
      </c>
      <c r="G19" s="34"/>
      <c r="I19" s="7">
        <f t="shared" si="0"/>
        <v>7</v>
      </c>
      <c r="J19" s="7">
        <f t="shared" si="4"/>
        <v>0</v>
      </c>
    </row>
    <row r="20" spans="1:10" ht="31.8" thickBot="1" x14ac:dyDescent="0.35">
      <c r="A20" s="157"/>
      <c r="B20" s="121" t="s">
        <v>58</v>
      </c>
      <c r="C20" s="183"/>
      <c r="D20" s="160"/>
      <c r="E20" s="46" t="s">
        <v>396</v>
      </c>
      <c r="F20" s="47" t="s">
        <v>397</v>
      </c>
      <c r="G20" s="35"/>
      <c r="I20" s="7">
        <f t="shared" si="0"/>
        <v>7</v>
      </c>
      <c r="J20" s="7">
        <f t="shared" si="4"/>
        <v>0</v>
      </c>
    </row>
    <row r="21" spans="1:10" ht="31.2" x14ac:dyDescent="0.3">
      <c r="A21" s="196">
        <v>6</v>
      </c>
      <c r="B21" s="123" t="s">
        <v>238</v>
      </c>
      <c r="C21" s="202" t="s">
        <v>398</v>
      </c>
      <c r="D21" s="199" t="s">
        <v>399</v>
      </c>
      <c r="E21" s="42" t="s">
        <v>400</v>
      </c>
      <c r="F21" s="43" t="s">
        <v>401</v>
      </c>
      <c r="G21" s="33"/>
      <c r="I21" s="7">
        <f t="shared" si="0"/>
        <v>6</v>
      </c>
      <c r="J21" s="7">
        <f t="shared" si="4"/>
        <v>0</v>
      </c>
    </row>
    <row r="22" spans="1:10" ht="41.4" x14ac:dyDescent="0.3">
      <c r="A22" s="197"/>
      <c r="B22" s="91" t="s">
        <v>61</v>
      </c>
      <c r="C22" s="203"/>
      <c r="D22" s="200"/>
      <c r="E22" s="44" t="s">
        <v>402</v>
      </c>
      <c r="F22" s="45" t="s">
        <v>403</v>
      </c>
      <c r="G22" s="34"/>
      <c r="I22" s="7">
        <f t="shared" si="0"/>
        <v>6</v>
      </c>
      <c r="J22" s="7">
        <f t="shared" si="4"/>
        <v>0</v>
      </c>
    </row>
    <row r="23" spans="1:10" ht="31.2" x14ac:dyDescent="0.3">
      <c r="A23" s="197"/>
      <c r="B23" s="91" t="s">
        <v>50</v>
      </c>
      <c r="C23" s="203"/>
      <c r="D23" s="200"/>
      <c r="E23" s="44" t="s">
        <v>404</v>
      </c>
      <c r="F23" s="45" t="s">
        <v>405</v>
      </c>
      <c r="G23" s="34"/>
      <c r="I23" s="7">
        <f t="shared" si="0"/>
        <v>6</v>
      </c>
      <c r="J23" s="7">
        <f t="shared" si="4"/>
        <v>0</v>
      </c>
    </row>
    <row r="24" spans="1:10" ht="31.2" x14ac:dyDescent="0.3">
      <c r="A24" s="197"/>
      <c r="B24" s="91" t="s">
        <v>55</v>
      </c>
      <c r="C24" s="203"/>
      <c r="D24" s="200"/>
      <c r="E24" s="44" t="s">
        <v>406</v>
      </c>
      <c r="F24" s="45" t="s">
        <v>407</v>
      </c>
      <c r="G24" s="34"/>
      <c r="I24" s="7">
        <f t="shared" si="0"/>
        <v>6</v>
      </c>
      <c r="J24" s="7">
        <f t="shared" si="4"/>
        <v>0</v>
      </c>
    </row>
    <row r="25" spans="1:10" ht="42" thickBot="1" x14ac:dyDescent="0.35">
      <c r="A25" s="198"/>
      <c r="B25" s="122" t="s">
        <v>58</v>
      </c>
      <c r="C25" s="204"/>
      <c r="D25" s="201"/>
      <c r="E25" s="46" t="s">
        <v>408</v>
      </c>
      <c r="F25" s="47" t="s">
        <v>409</v>
      </c>
      <c r="G25" s="35"/>
      <c r="I25" s="7">
        <f t="shared" si="0"/>
        <v>6</v>
      </c>
      <c r="J25" s="7">
        <f t="shared" si="4"/>
        <v>0</v>
      </c>
    </row>
    <row r="26" spans="1:10" ht="55.2" x14ac:dyDescent="0.3">
      <c r="A26" s="190">
        <v>5</v>
      </c>
      <c r="B26" s="125" t="s">
        <v>238</v>
      </c>
      <c r="C26" s="205" t="s">
        <v>410</v>
      </c>
      <c r="D26" s="193" t="s">
        <v>411</v>
      </c>
      <c r="E26" s="42" t="s">
        <v>412</v>
      </c>
      <c r="F26" s="43" t="s">
        <v>413</v>
      </c>
      <c r="G26" s="33"/>
      <c r="I26" s="7">
        <f t="shared" si="0"/>
        <v>5</v>
      </c>
      <c r="J26" s="7">
        <f t="shared" si="4"/>
        <v>0</v>
      </c>
    </row>
    <row r="27" spans="1:10" ht="31.2" x14ac:dyDescent="0.3">
      <c r="A27" s="191"/>
      <c r="B27" s="92" t="s">
        <v>61</v>
      </c>
      <c r="C27" s="206"/>
      <c r="D27" s="194"/>
      <c r="E27" s="44" t="s">
        <v>414</v>
      </c>
      <c r="F27" s="45" t="s">
        <v>415</v>
      </c>
      <c r="G27" s="34"/>
      <c r="I27" s="7">
        <f t="shared" si="0"/>
        <v>5</v>
      </c>
      <c r="J27" s="7">
        <f t="shared" si="4"/>
        <v>0</v>
      </c>
    </row>
    <row r="28" spans="1:10" ht="55.2" x14ac:dyDescent="0.3">
      <c r="A28" s="191"/>
      <c r="B28" s="92" t="s">
        <v>50</v>
      </c>
      <c r="C28" s="206"/>
      <c r="D28" s="194"/>
      <c r="E28" s="44" t="s">
        <v>416</v>
      </c>
      <c r="F28" s="45" t="s">
        <v>417</v>
      </c>
      <c r="G28" s="34"/>
      <c r="I28" s="7">
        <f t="shared" si="0"/>
        <v>5</v>
      </c>
      <c r="J28" s="7">
        <f t="shared" si="4"/>
        <v>0</v>
      </c>
    </row>
    <row r="29" spans="1:10" ht="31.2" x14ac:dyDescent="0.3">
      <c r="A29" s="191"/>
      <c r="B29" s="92" t="s">
        <v>55</v>
      </c>
      <c r="C29" s="206"/>
      <c r="D29" s="194"/>
      <c r="E29" s="44" t="s">
        <v>418</v>
      </c>
      <c r="F29" s="45" t="s">
        <v>419</v>
      </c>
      <c r="G29" s="34"/>
      <c r="I29" s="7">
        <f t="shared" si="0"/>
        <v>5</v>
      </c>
      <c r="J29" s="7">
        <f t="shared" si="4"/>
        <v>0</v>
      </c>
    </row>
    <row r="30" spans="1:10" ht="31.8" thickBot="1" x14ac:dyDescent="0.35">
      <c r="A30" s="192"/>
      <c r="B30" s="124" t="s">
        <v>58</v>
      </c>
      <c r="C30" s="207"/>
      <c r="D30" s="195"/>
      <c r="E30" s="46" t="s">
        <v>420</v>
      </c>
      <c r="F30" s="47" t="s">
        <v>421</v>
      </c>
      <c r="G30" s="35"/>
      <c r="I30" s="7">
        <f t="shared" si="0"/>
        <v>5</v>
      </c>
      <c r="J30" s="7">
        <f t="shared" si="4"/>
        <v>0</v>
      </c>
    </row>
    <row r="31" spans="1:10" ht="31.2" x14ac:dyDescent="0.3">
      <c r="A31" s="184">
        <v>4</v>
      </c>
      <c r="B31" s="133" t="s">
        <v>238</v>
      </c>
      <c r="C31" s="208" t="s">
        <v>422</v>
      </c>
      <c r="D31" s="187" t="s">
        <v>423</v>
      </c>
      <c r="E31" s="42" t="s">
        <v>424</v>
      </c>
      <c r="F31" s="43" t="s">
        <v>425</v>
      </c>
      <c r="G31" s="33"/>
      <c r="I31" s="7">
        <f t="shared" si="0"/>
        <v>4</v>
      </c>
      <c r="J31" s="7">
        <f t="shared" si="4"/>
        <v>0</v>
      </c>
    </row>
    <row r="32" spans="1:10" ht="31.2" x14ac:dyDescent="0.3">
      <c r="A32" s="185"/>
      <c r="B32" s="93" t="s">
        <v>61</v>
      </c>
      <c r="C32" s="209"/>
      <c r="D32" s="188"/>
      <c r="E32" s="44" t="s">
        <v>426</v>
      </c>
      <c r="F32" s="45" t="s">
        <v>427</v>
      </c>
      <c r="G32" s="34"/>
      <c r="I32" s="7">
        <f t="shared" si="0"/>
        <v>4</v>
      </c>
      <c r="J32" s="7">
        <f t="shared" si="4"/>
        <v>0</v>
      </c>
    </row>
    <row r="33" spans="1:10" ht="31.2" x14ac:dyDescent="0.3">
      <c r="A33" s="185"/>
      <c r="B33" s="93" t="s">
        <v>50</v>
      </c>
      <c r="C33" s="209"/>
      <c r="D33" s="188"/>
      <c r="E33" s="44" t="s">
        <v>428</v>
      </c>
      <c r="F33" s="45" t="s">
        <v>429</v>
      </c>
      <c r="G33" s="34"/>
      <c r="I33" s="7">
        <f t="shared" si="0"/>
        <v>4</v>
      </c>
      <c r="J33" s="7">
        <f t="shared" si="4"/>
        <v>0</v>
      </c>
    </row>
    <row r="34" spans="1:10" ht="41.4" x14ac:dyDescent="0.3">
      <c r="A34" s="185"/>
      <c r="B34" s="93" t="s">
        <v>55</v>
      </c>
      <c r="C34" s="209"/>
      <c r="D34" s="188"/>
      <c r="E34" s="44" t="s">
        <v>430</v>
      </c>
      <c r="F34" s="45" t="s">
        <v>431</v>
      </c>
      <c r="G34" s="34"/>
      <c r="I34" s="7">
        <f t="shared" si="0"/>
        <v>4</v>
      </c>
      <c r="J34" s="7">
        <f t="shared" si="4"/>
        <v>0</v>
      </c>
    </row>
    <row r="35" spans="1:10" ht="31.8" thickBot="1" x14ac:dyDescent="0.35">
      <c r="A35" s="186"/>
      <c r="B35" s="132" t="s">
        <v>58</v>
      </c>
      <c r="C35" s="210"/>
      <c r="D35" s="189"/>
      <c r="E35" s="46" t="s">
        <v>432</v>
      </c>
      <c r="F35" s="47" t="s">
        <v>433</v>
      </c>
      <c r="G35" s="35"/>
      <c r="I35" s="7">
        <f>IF(A35&lt;&gt;0,A35,I34)</f>
        <v>4</v>
      </c>
      <c r="J35" s="7">
        <f t="shared" si="4"/>
        <v>0</v>
      </c>
    </row>
    <row r="36" spans="1:10" ht="39.6" customHeight="1" x14ac:dyDescent="0.3">
      <c r="A36" s="223">
        <v>3</v>
      </c>
      <c r="B36" s="127" t="s">
        <v>50</v>
      </c>
      <c r="C36" s="229" t="s">
        <v>434</v>
      </c>
      <c r="D36" s="226" t="s">
        <v>435</v>
      </c>
      <c r="E36" s="42" t="s">
        <v>436</v>
      </c>
      <c r="F36" s="43" t="s">
        <v>437</v>
      </c>
      <c r="G36" s="33"/>
      <c r="I36" s="7">
        <f t="shared" ref="I36:I43" si="10">IF(A36&lt;&gt;0,A36,I35)</f>
        <v>3</v>
      </c>
      <c r="J36" s="7">
        <f t="shared" ref="J36:J44" si="11">IF(OR((G36="+"),(G36="x"),(G36="X")), 1,0)</f>
        <v>0</v>
      </c>
    </row>
    <row r="37" spans="1:10" ht="39.6" customHeight="1" x14ac:dyDescent="0.3">
      <c r="A37" s="224"/>
      <c r="B37" s="94" t="s">
        <v>55</v>
      </c>
      <c r="C37" s="230"/>
      <c r="D37" s="227"/>
      <c r="E37" s="44" t="s">
        <v>438</v>
      </c>
      <c r="F37" s="45" t="s">
        <v>439</v>
      </c>
      <c r="G37" s="34"/>
      <c r="I37" s="7">
        <f t="shared" si="10"/>
        <v>3</v>
      </c>
      <c r="J37" s="7">
        <f t="shared" si="11"/>
        <v>0</v>
      </c>
    </row>
    <row r="38" spans="1:10" ht="39.6" customHeight="1" thickBot="1" x14ac:dyDescent="0.35">
      <c r="A38" s="225"/>
      <c r="B38" s="126" t="s">
        <v>58</v>
      </c>
      <c r="C38" s="231"/>
      <c r="D38" s="228"/>
      <c r="E38" s="46" t="s">
        <v>440</v>
      </c>
      <c r="F38" s="47" t="s">
        <v>441</v>
      </c>
      <c r="G38" s="35"/>
      <c r="I38" s="7">
        <f t="shared" si="10"/>
        <v>3</v>
      </c>
      <c r="J38" s="7">
        <f t="shared" si="11"/>
        <v>0</v>
      </c>
    </row>
    <row r="39" spans="1:10" ht="31.2" x14ac:dyDescent="0.3">
      <c r="A39" s="217">
        <v>2</v>
      </c>
      <c r="B39" s="128" t="s">
        <v>50</v>
      </c>
      <c r="C39" s="232" t="s">
        <v>442</v>
      </c>
      <c r="D39" s="220" t="s">
        <v>443</v>
      </c>
      <c r="E39" s="42" t="s">
        <v>444</v>
      </c>
      <c r="F39" s="43" t="s">
        <v>445</v>
      </c>
      <c r="G39" s="33"/>
      <c r="I39" s="7">
        <f t="shared" si="10"/>
        <v>2</v>
      </c>
      <c r="J39" s="7">
        <f t="shared" si="11"/>
        <v>0</v>
      </c>
    </row>
    <row r="40" spans="1:10" ht="31.2" x14ac:dyDescent="0.3">
      <c r="A40" s="218"/>
      <c r="B40" s="95" t="s">
        <v>55</v>
      </c>
      <c r="C40" s="233"/>
      <c r="D40" s="221"/>
      <c r="E40" s="44" t="s">
        <v>446</v>
      </c>
      <c r="F40" s="45" t="s">
        <v>447</v>
      </c>
      <c r="G40" s="34"/>
      <c r="I40" s="7">
        <f t="shared" si="10"/>
        <v>2</v>
      </c>
      <c r="J40" s="7">
        <f t="shared" si="11"/>
        <v>0</v>
      </c>
    </row>
    <row r="41" spans="1:10" ht="31.8" thickBot="1" x14ac:dyDescent="0.35">
      <c r="A41" s="219"/>
      <c r="B41" s="134" t="s">
        <v>58</v>
      </c>
      <c r="C41" s="234"/>
      <c r="D41" s="222"/>
      <c r="E41" s="46" t="s">
        <v>448</v>
      </c>
      <c r="F41" s="47" t="s">
        <v>449</v>
      </c>
      <c r="G41" s="35"/>
      <c r="I41" s="7">
        <f t="shared" si="10"/>
        <v>2</v>
      </c>
      <c r="J41" s="7">
        <f t="shared" si="11"/>
        <v>0</v>
      </c>
    </row>
    <row r="42" spans="1:10" ht="51" customHeight="1" x14ac:dyDescent="0.3">
      <c r="A42" s="211">
        <v>1</v>
      </c>
      <c r="B42" s="130" t="s">
        <v>55</v>
      </c>
      <c r="C42" s="235" t="s">
        <v>450</v>
      </c>
      <c r="D42" s="214" t="s">
        <v>451</v>
      </c>
      <c r="E42" s="42" t="s">
        <v>452</v>
      </c>
      <c r="F42" s="43" t="s">
        <v>453</v>
      </c>
      <c r="G42" s="33"/>
      <c r="I42" s="7">
        <f t="shared" si="10"/>
        <v>1</v>
      </c>
      <c r="J42" s="7">
        <f t="shared" si="11"/>
        <v>0</v>
      </c>
    </row>
    <row r="43" spans="1:10" ht="51" customHeight="1" thickBot="1" x14ac:dyDescent="0.35">
      <c r="A43" s="213"/>
      <c r="B43" s="129" t="s">
        <v>58</v>
      </c>
      <c r="C43" s="237"/>
      <c r="D43" s="216"/>
      <c r="E43" s="46" t="s">
        <v>454</v>
      </c>
      <c r="F43" s="47" t="s">
        <v>455</v>
      </c>
      <c r="G43" s="35"/>
      <c r="I43" s="13">
        <f t="shared" si="10"/>
        <v>1</v>
      </c>
      <c r="J43" s="13">
        <f t="shared" si="11"/>
        <v>0</v>
      </c>
    </row>
    <row r="44" spans="1:10" ht="31.8" thickBot="1" x14ac:dyDescent="0.35">
      <c r="B44" s="74"/>
      <c r="G44" s="36"/>
      <c r="J44" s="13">
        <f t="shared" si="11"/>
        <v>0</v>
      </c>
    </row>
    <row r="45" spans="1:10" ht="31.2" x14ac:dyDescent="0.3">
      <c r="B45" s="74"/>
      <c r="G45" s="36"/>
    </row>
    <row r="46" spans="1:10" ht="31.2" x14ac:dyDescent="0.3">
      <c r="B46" s="74"/>
      <c r="G46" s="36"/>
    </row>
    <row r="47" spans="1:10" ht="31.2" x14ac:dyDescent="0.3">
      <c r="G47" s="36"/>
    </row>
    <row r="48" spans="1:10" ht="31.2" x14ac:dyDescent="0.3">
      <c r="G48" s="36"/>
    </row>
    <row r="49" spans="7:7" ht="31.2" x14ac:dyDescent="0.3">
      <c r="G49" s="36"/>
    </row>
    <row r="50" spans="7:7" ht="31.2" x14ac:dyDescent="0.3">
      <c r="G50" s="36"/>
    </row>
    <row r="51" spans="7:7" ht="31.2" x14ac:dyDescent="0.3">
      <c r="G51" s="36"/>
    </row>
    <row r="52" spans="7:7" ht="31.2" x14ac:dyDescent="0.3">
      <c r="G52" s="36"/>
    </row>
    <row r="53" spans="7:7" ht="31.2" x14ac:dyDescent="0.3">
      <c r="G53" s="36"/>
    </row>
    <row r="54" spans="7:7" ht="31.2" x14ac:dyDescent="0.3">
      <c r="G54" s="36"/>
    </row>
    <row r="55" spans="7:7" ht="18" x14ac:dyDescent="0.3">
      <c r="G55" s="37"/>
    </row>
    <row r="56" spans="7:7" ht="30" customHeight="1" x14ac:dyDescent="0.3">
      <c r="G56" s="37"/>
    </row>
    <row r="57" spans="7:7" ht="30" customHeight="1" x14ac:dyDescent="0.3">
      <c r="G57" s="37"/>
    </row>
    <row r="58" spans="7:7" ht="30" customHeight="1" x14ac:dyDescent="0.3">
      <c r="G58" s="37"/>
    </row>
    <row r="59" spans="7:7" ht="30" customHeight="1" x14ac:dyDescent="0.3">
      <c r="G59" s="37"/>
    </row>
  </sheetData>
  <sheetProtection algorithmName="SHA-512" hashValue="eVrYYD1tji7W6f4xKFvB4ubIHxDgI7U+Ib/noS2JHAeYOdC9PdxmGMwvorOPNGwLf0c0bLwZuqhig2AUWM8zxQ==" saltValue="Y+Qw3yeBH7SvSu5j3Aw7Og==" spinCount="100000" sheet="1" formatCells="0" formatColumns="0" formatRows="0" insertColumns="0" insertRows="0" insertHyperlinks="0" deleteColumns="0" deleteRows="0" sort="0" autoFilter="0" pivotTables="0"/>
  <customSheetViews>
    <customSheetView guid="{DEC20BED-F1DF-4300-B36D-91EF34ED62E4}" scale="80" fitToPage="1" hiddenColumns="1">
      <pane ySplit="5" topLeftCell="A6" activePane="bottomLeft" state="frozen"/>
      <selection pane="bottomLeft" activeCell="G5" sqref="G5"/>
      <pageMargins left="0" right="0" top="0" bottom="0" header="0" footer="0"/>
      <printOptions horizontalCentered="1" verticalCentered="1"/>
      <pageSetup paperSize="9" scale="40" orientation="landscape" r:id="rId1"/>
    </customSheetView>
  </customSheetViews>
  <mergeCells count="40">
    <mergeCell ref="D16:D20"/>
    <mergeCell ref="D11:D15"/>
    <mergeCell ref="A11:A15"/>
    <mergeCell ref="A6:A10"/>
    <mergeCell ref="D6:D10"/>
    <mergeCell ref="A16:A20"/>
    <mergeCell ref="C6:C10"/>
    <mergeCell ref="C11:C15"/>
    <mergeCell ref="C16:C20"/>
    <mergeCell ref="A21:A25"/>
    <mergeCell ref="D21:D25"/>
    <mergeCell ref="C21:C25"/>
    <mergeCell ref="C26:C30"/>
    <mergeCell ref="C31:C35"/>
    <mergeCell ref="C42:C43"/>
    <mergeCell ref="A31:A35"/>
    <mergeCell ref="D31:D35"/>
    <mergeCell ref="D26:D30"/>
    <mergeCell ref="A26:A30"/>
    <mergeCell ref="A39:A41"/>
    <mergeCell ref="D39:D41"/>
    <mergeCell ref="D36:D38"/>
    <mergeCell ref="A36:A38"/>
    <mergeCell ref="C36:C38"/>
    <mergeCell ref="C39:C41"/>
    <mergeCell ref="A42:A43"/>
    <mergeCell ref="D42:D43"/>
    <mergeCell ref="A1:G1"/>
    <mergeCell ref="A2:F4"/>
    <mergeCell ref="G2:G4"/>
    <mergeCell ref="R2:R4"/>
    <mergeCell ref="P2:P5"/>
    <mergeCell ref="O2:O5"/>
    <mergeCell ref="N2:N5"/>
    <mergeCell ref="M2:M5"/>
    <mergeCell ref="A5:B5"/>
    <mergeCell ref="I2:I5"/>
    <mergeCell ref="L2:L5"/>
    <mergeCell ref="K2:K5"/>
    <mergeCell ref="J2:J5"/>
  </mergeCells>
  <conditionalFormatting sqref="G6:G43">
    <cfRule type="expression" dxfId="35" priority="12">
      <formula>G6=""</formula>
    </cfRule>
    <cfRule type="expression" dxfId="34" priority="11">
      <formula>OR((G6="x"),(G6="X"))</formula>
    </cfRule>
    <cfRule type="expression" dxfId="33" priority="10">
      <formula>G6="+"</formula>
    </cfRule>
  </conditionalFormatting>
  <conditionalFormatting sqref="S2">
    <cfRule type="expression" dxfId="32" priority="7">
      <formula>S2=""</formula>
    </cfRule>
    <cfRule type="expression" dxfId="31" priority="8">
      <formula>OR((S2="x"),(S2="X"))</formula>
    </cfRule>
    <cfRule type="expression" dxfId="30" priority="9">
      <formula>S2="+"</formula>
    </cfRule>
  </conditionalFormatting>
  <conditionalFormatting sqref="S4">
    <cfRule type="expression" dxfId="29" priority="4">
      <formula>S4=""</formula>
    </cfRule>
    <cfRule type="expression" dxfId="28" priority="5">
      <formula>OR((S4="x"),(S4="X"))</formula>
    </cfRule>
    <cfRule type="expression" dxfId="27" priority="6">
      <formula>S4="+"</formula>
    </cfRule>
  </conditionalFormatting>
  <conditionalFormatting sqref="S3">
    <cfRule type="expression" dxfId="26" priority="1">
      <formula>S3=""</formula>
    </cfRule>
    <cfRule type="expression" dxfId="25" priority="2">
      <formula>OR((S3="x"),(S3="X"))</formula>
    </cfRule>
    <cfRule type="expression" dxfId="24" priority="3">
      <formula>S3="+"</formula>
    </cfRule>
  </conditionalFormatting>
  <printOptions horizontalCentered="1" verticalCentered="1"/>
  <pageMargins left="0.70866141732283472" right="0.70866141732283472" top="0.35433070866141736" bottom="0.35433070866141736" header="0.31496062992125984" footer="0.31496062992125984"/>
  <pageSetup paperSize="9" scale="4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errorTitle="Błąd" error="Permissible values are the letter X, an empty cell, or the hyphen (-)" xr:uid="{9DE9CDDB-EABC-468E-BD8B-2C40FFC87153}">
          <x14:formula1>
            <xm:f>Instructions!$A$1:$A$4</xm:f>
          </x14:formula1>
          <xm:sqref>G44:G1048576</xm:sqref>
        </x14:dataValidation>
        <x14:dataValidation type="list" allowBlank="1" showInputMessage="1" showErrorMessage="1" errorTitle="Błąd" error="Permissible values are the plus (+), the letter X, or an empty cell." xr:uid="{1F62D952-0F78-4EF0-8560-C303D8BD04F7}">
          <x14:formula1>
            <xm:f>Instructions!$A$1:$A$4</xm:f>
          </x14:formula1>
          <xm:sqref>G6:G43</xm:sqref>
        </x14:dataValidation>
        <x14:dataValidation type="list" allowBlank="1" showInputMessage="1" showErrorMessage="1" errorTitle="Błąd" error="Permissible values are the letter X, an empty cell, or the hyphen (-)" xr:uid="{CEE6EA3D-93D5-4403-9254-274F541A7C66}">
          <x14:formula1>
            <xm:f>Instructions!$A$1:$A$3</xm:f>
          </x14:formula1>
          <xm:sqref>S2:S4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42CA1-CE61-4898-BC88-BC499066C37A}">
  <sheetPr>
    <pageSetUpPr fitToPage="1"/>
  </sheetPr>
  <dimension ref="A1:T55"/>
  <sheetViews>
    <sheetView zoomScale="85" zoomScaleNormal="85" workbookViewId="0">
      <pane ySplit="5" topLeftCell="A21" activePane="bottomLeft" state="frozen"/>
      <selection activeCell="B1" sqref="B1:E1"/>
      <selection pane="bottomLeft" activeCell="G32" sqref="G32"/>
    </sheetView>
  </sheetViews>
  <sheetFormatPr defaultRowHeight="30" customHeight="1" x14ac:dyDescent="0.3"/>
  <cols>
    <col min="1" max="1" width="5.109375" style="2" customWidth="1"/>
    <col min="2" max="2" width="5" style="2" customWidth="1"/>
    <col min="3" max="3" width="30.5546875" style="50" customWidth="1"/>
    <col min="4" max="4" width="29.6640625" style="136" customWidth="1"/>
    <col min="5" max="5" width="70.88671875" style="72" customWidth="1"/>
    <col min="6" max="6" width="55.109375" style="73" customWidth="1"/>
    <col min="7" max="7" width="13.33203125" style="38" customWidth="1"/>
    <col min="8" max="8" width="4.6640625" hidden="1" customWidth="1"/>
    <col min="9" max="12" width="9" style="7" hidden="1" customWidth="1"/>
    <col min="13" max="14" width="9" style="8" hidden="1" customWidth="1"/>
    <col min="15" max="15" width="9" style="9" hidden="1" customWidth="1"/>
    <col min="16" max="16" width="9" style="8" hidden="1" customWidth="1"/>
    <col min="17" max="17" width="4.6640625" customWidth="1"/>
    <col min="18" max="18" width="7.109375" customWidth="1"/>
    <col min="19" max="19" width="8.33203125" customWidth="1"/>
    <col min="20" max="20" width="47.33203125" customWidth="1"/>
  </cols>
  <sheetData>
    <row r="1" spans="1:20" ht="14.4" x14ac:dyDescent="0.3">
      <c r="A1" s="149" t="s">
        <v>30</v>
      </c>
      <c r="B1" s="150"/>
      <c r="C1" s="150"/>
      <c r="D1" s="150"/>
      <c r="E1" s="150"/>
      <c r="F1" s="150"/>
      <c r="G1" s="151"/>
    </row>
    <row r="2" spans="1:20" s="4" customFormat="1" ht="19.95" customHeight="1" x14ac:dyDescent="0.3">
      <c r="A2" s="152" t="s">
        <v>456</v>
      </c>
      <c r="B2" s="153"/>
      <c r="C2" s="153"/>
      <c r="D2" s="153"/>
      <c r="E2" s="153"/>
      <c r="F2" s="153"/>
      <c r="G2" s="154">
        <f>MAX(P6:P14)</f>
        <v>0</v>
      </c>
      <c r="I2" s="241" t="s">
        <v>32</v>
      </c>
      <c r="J2" s="238" t="s">
        <v>33</v>
      </c>
      <c r="K2" s="238" t="s">
        <v>34</v>
      </c>
      <c r="L2" s="238" t="s">
        <v>35</v>
      </c>
      <c r="M2" s="238" t="s">
        <v>36</v>
      </c>
      <c r="N2" s="238" t="s">
        <v>37</v>
      </c>
      <c r="O2" s="238" t="s">
        <v>38</v>
      </c>
      <c r="P2" s="238" t="s">
        <v>39</v>
      </c>
      <c r="R2" s="244" t="s">
        <v>40</v>
      </c>
      <c r="S2" s="40" t="s">
        <v>0</v>
      </c>
      <c r="T2" s="32" t="s">
        <v>41</v>
      </c>
    </row>
    <row r="3" spans="1:20" s="5" customFormat="1" ht="19.95" customHeight="1" x14ac:dyDescent="0.3">
      <c r="A3" s="152"/>
      <c r="B3" s="153"/>
      <c r="C3" s="153"/>
      <c r="D3" s="153"/>
      <c r="E3" s="153"/>
      <c r="F3" s="153"/>
      <c r="G3" s="154"/>
      <c r="I3" s="242"/>
      <c r="J3" s="239"/>
      <c r="K3" s="239"/>
      <c r="L3" s="239"/>
      <c r="M3" s="239"/>
      <c r="N3" s="239"/>
      <c r="O3" s="239"/>
      <c r="P3" s="239"/>
      <c r="R3" s="244"/>
      <c r="S3" s="40"/>
      <c r="T3" s="32" t="s">
        <v>42</v>
      </c>
    </row>
    <row r="4" spans="1:20" s="5" customFormat="1" ht="19.95" customHeight="1" x14ac:dyDescent="0.3">
      <c r="A4" s="152"/>
      <c r="B4" s="153"/>
      <c r="C4" s="153"/>
      <c r="D4" s="153"/>
      <c r="E4" s="153"/>
      <c r="F4" s="153"/>
      <c r="G4" s="154"/>
      <c r="I4" s="242"/>
      <c r="J4" s="239"/>
      <c r="K4" s="239"/>
      <c r="L4" s="239"/>
      <c r="M4" s="239"/>
      <c r="N4" s="239"/>
      <c r="O4" s="239"/>
      <c r="P4" s="239"/>
      <c r="R4" s="244"/>
      <c r="S4" s="40" t="s">
        <v>2</v>
      </c>
      <c r="T4" s="32" t="s">
        <v>43</v>
      </c>
    </row>
    <row r="5" spans="1:20" s="3" customFormat="1" ht="30" customHeight="1" thickBot="1" x14ac:dyDescent="0.35">
      <c r="A5" s="173" t="s">
        <v>44</v>
      </c>
      <c r="B5" s="174"/>
      <c r="C5" s="97" t="s">
        <v>45</v>
      </c>
      <c r="D5" s="97" t="s">
        <v>46</v>
      </c>
      <c r="E5" s="97" t="s">
        <v>47</v>
      </c>
      <c r="F5" s="97" t="s">
        <v>48</v>
      </c>
      <c r="G5" s="39" t="s">
        <v>49</v>
      </c>
      <c r="I5" s="243"/>
      <c r="J5" s="240"/>
      <c r="K5" s="240"/>
      <c r="L5" s="240"/>
      <c r="M5" s="240"/>
      <c r="N5" s="240"/>
      <c r="O5" s="240"/>
      <c r="P5" s="240"/>
    </row>
    <row r="6" spans="1:20" ht="55.2" x14ac:dyDescent="0.3">
      <c r="A6" s="167">
        <v>9</v>
      </c>
      <c r="B6" s="117" t="s">
        <v>55</v>
      </c>
      <c r="C6" s="175" t="s">
        <v>457</v>
      </c>
      <c r="D6" s="170" t="s">
        <v>458</v>
      </c>
      <c r="E6" s="61" t="s">
        <v>459</v>
      </c>
      <c r="F6" s="62" t="s">
        <v>460</v>
      </c>
      <c r="G6" s="33"/>
      <c r="I6" s="7">
        <f t="shared" ref="I6:I32" si="0">IF(A6&lt;&gt;0,A6,I5)</f>
        <v>9</v>
      </c>
      <c r="J6" s="7">
        <f>IF(OR((G6="+"),(G6="x"),(G6="X")), 1,0)</f>
        <v>0</v>
      </c>
      <c r="K6" s="7">
        <v>9</v>
      </c>
      <c r="L6" s="7">
        <f t="shared" ref="L6:L14" si="1">COUNTIF($I:$I,K6)</f>
        <v>2</v>
      </c>
      <c r="M6" s="7">
        <f t="shared" ref="M6:M14" si="2">SUMIF($I:$I,K6,$J:$J)</f>
        <v>0</v>
      </c>
      <c r="N6" s="7">
        <f>IF(M6=L6,1,0)</f>
        <v>0</v>
      </c>
      <c r="O6" s="7">
        <f>K6*N6</f>
        <v>0</v>
      </c>
      <c r="P6" s="7">
        <f t="shared" ref="P6" si="3">IF(P7&lt;&gt;0,O6,0)</f>
        <v>0</v>
      </c>
      <c r="S6" s="30"/>
      <c r="T6" s="30"/>
    </row>
    <row r="7" spans="1:20" ht="55.8" thickBot="1" x14ac:dyDescent="0.35">
      <c r="A7" s="169"/>
      <c r="B7" s="118" t="s">
        <v>58</v>
      </c>
      <c r="C7" s="177"/>
      <c r="D7" s="172"/>
      <c r="E7" s="63" t="s">
        <v>461</v>
      </c>
      <c r="F7" s="64" t="s">
        <v>462</v>
      </c>
      <c r="G7" s="35"/>
      <c r="I7" s="7">
        <f t="shared" si="0"/>
        <v>9</v>
      </c>
      <c r="J7" s="7">
        <f t="shared" ref="J7:J33" si="4">IF(OR((G7="+"),(G7="x"),(G7="X")), 1,0)</f>
        <v>0</v>
      </c>
      <c r="K7" s="7">
        <v>8</v>
      </c>
      <c r="L7" s="7">
        <f t="shared" si="1"/>
        <v>4</v>
      </c>
      <c r="M7" s="7">
        <f t="shared" si="2"/>
        <v>0</v>
      </c>
      <c r="N7" s="7">
        <f t="shared" ref="N7:N14" si="5">IF(M7=L7,1,0)</f>
        <v>0</v>
      </c>
      <c r="O7" s="7">
        <f t="shared" ref="O7:O14" si="6">K7*N7</f>
        <v>0</v>
      </c>
      <c r="P7" s="7">
        <f t="shared" ref="P7:P14" si="7">IF(P8&lt;&gt;0,O7,0)</f>
        <v>0</v>
      </c>
      <c r="R7" s="31"/>
      <c r="S7" s="31"/>
      <c r="T7" s="31"/>
    </row>
    <row r="8" spans="1:20" ht="41.4" x14ac:dyDescent="0.3">
      <c r="A8" s="161">
        <v>8</v>
      </c>
      <c r="B8" s="131" t="s">
        <v>463</v>
      </c>
      <c r="C8" s="178" t="s">
        <v>464</v>
      </c>
      <c r="D8" s="164" t="s">
        <v>465</v>
      </c>
      <c r="E8" s="61" t="s">
        <v>466</v>
      </c>
      <c r="F8" s="62" t="s">
        <v>467</v>
      </c>
      <c r="G8" s="33"/>
      <c r="I8" s="7">
        <f t="shared" si="0"/>
        <v>8</v>
      </c>
      <c r="J8" s="7">
        <f t="shared" si="4"/>
        <v>0</v>
      </c>
      <c r="K8" s="7">
        <v>7</v>
      </c>
      <c r="L8" s="7">
        <f t="shared" si="1"/>
        <v>5</v>
      </c>
      <c r="M8" s="7">
        <f t="shared" si="2"/>
        <v>0</v>
      </c>
      <c r="N8" s="7">
        <f t="shared" si="5"/>
        <v>0</v>
      </c>
      <c r="O8" s="7">
        <f t="shared" si="6"/>
        <v>0</v>
      </c>
      <c r="P8" s="7">
        <f t="shared" si="7"/>
        <v>0</v>
      </c>
    </row>
    <row r="9" spans="1:20" ht="41.4" x14ac:dyDescent="0.3">
      <c r="A9" s="162"/>
      <c r="B9" s="89" t="s">
        <v>238</v>
      </c>
      <c r="C9" s="179"/>
      <c r="D9" s="165"/>
      <c r="E9" s="65" t="s">
        <v>468</v>
      </c>
      <c r="F9" s="66" t="s">
        <v>469</v>
      </c>
      <c r="G9" s="34"/>
      <c r="I9" s="7">
        <f t="shared" si="0"/>
        <v>8</v>
      </c>
      <c r="J9" s="7">
        <f t="shared" si="4"/>
        <v>0</v>
      </c>
      <c r="K9" s="7">
        <v>6</v>
      </c>
      <c r="L9" s="7">
        <f t="shared" si="1"/>
        <v>2</v>
      </c>
      <c r="M9" s="7">
        <f t="shared" si="2"/>
        <v>0</v>
      </c>
      <c r="N9" s="7">
        <f t="shared" si="5"/>
        <v>0</v>
      </c>
      <c r="O9" s="7">
        <f t="shared" si="6"/>
        <v>0</v>
      </c>
      <c r="P9" s="7">
        <f t="shared" si="7"/>
        <v>0</v>
      </c>
    </row>
    <row r="10" spans="1:20" ht="55.2" x14ac:dyDescent="0.3">
      <c r="A10" s="162"/>
      <c r="B10" s="89" t="s">
        <v>61</v>
      </c>
      <c r="C10" s="179"/>
      <c r="D10" s="165"/>
      <c r="E10" s="65" t="s">
        <v>470</v>
      </c>
      <c r="F10" s="66" t="s">
        <v>471</v>
      </c>
      <c r="G10" s="34"/>
      <c r="I10" s="7">
        <f t="shared" si="0"/>
        <v>8</v>
      </c>
      <c r="J10" s="7">
        <f t="shared" si="4"/>
        <v>0</v>
      </c>
      <c r="K10" s="7">
        <v>5</v>
      </c>
      <c r="L10" s="7">
        <f t="shared" si="1"/>
        <v>4</v>
      </c>
      <c r="M10" s="7">
        <f t="shared" si="2"/>
        <v>0</v>
      </c>
      <c r="N10" s="7">
        <f t="shared" si="5"/>
        <v>0</v>
      </c>
      <c r="O10" s="7">
        <f t="shared" si="6"/>
        <v>0</v>
      </c>
      <c r="P10" s="7">
        <f t="shared" si="7"/>
        <v>0</v>
      </c>
    </row>
    <row r="11" spans="1:20" ht="42" thickBot="1" x14ac:dyDescent="0.35">
      <c r="A11" s="163"/>
      <c r="B11" s="119" t="s">
        <v>50</v>
      </c>
      <c r="C11" s="180"/>
      <c r="D11" s="166"/>
      <c r="E11" s="63" t="s">
        <v>472</v>
      </c>
      <c r="F11" s="64" t="s">
        <v>473</v>
      </c>
      <c r="G11" s="35"/>
      <c r="I11" s="7">
        <f t="shared" si="0"/>
        <v>8</v>
      </c>
      <c r="J11" s="7">
        <f t="shared" si="4"/>
        <v>0</v>
      </c>
      <c r="K11" s="7">
        <v>4</v>
      </c>
      <c r="L11" s="7">
        <f t="shared" si="1"/>
        <v>3</v>
      </c>
      <c r="M11" s="7">
        <f t="shared" si="2"/>
        <v>0</v>
      </c>
      <c r="N11" s="7">
        <f t="shared" si="5"/>
        <v>0</v>
      </c>
      <c r="O11" s="7">
        <f t="shared" si="6"/>
        <v>0</v>
      </c>
      <c r="P11" s="7">
        <f t="shared" si="7"/>
        <v>0</v>
      </c>
    </row>
    <row r="12" spans="1:20" ht="41.4" x14ac:dyDescent="0.3">
      <c r="A12" s="155">
        <v>7</v>
      </c>
      <c r="B12" s="120" t="s">
        <v>238</v>
      </c>
      <c r="C12" s="181" t="s">
        <v>474</v>
      </c>
      <c r="D12" s="158" t="s">
        <v>475</v>
      </c>
      <c r="E12" s="61" t="s">
        <v>476</v>
      </c>
      <c r="F12" s="62" t="s">
        <v>477</v>
      </c>
      <c r="G12" s="33"/>
      <c r="I12" s="7">
        <f t="shared" si="0"/>
        <v>7</v>
      </c>
      <c r="J12" s="7">
        <f t="shared" si="4"/>
        <v>0</v>
      </c>
      <c r="K12" s="7">
        <v>3</v>
      </c>
      <c r="L12" s="7">
        <f t="shared" si="1"/>
        <v>2</v>
      </c>
      <c r="M12" s="7">
        <f t="shared" si="2"/>
        <v>0</v>
      </c>
      <c r="N12" s="7">
        <f t="shared" si="5"/>
        <v>0</v>
      </c>
      <c r="O12" s="7">
        <f t="shared" si="6"/>
        <v>0</v>
      </c>
      <c r="P12" s="7">
        <f t="shared" si="7"/>
        <v>0</v>
      </c>
    </row>
    <row r="13" spans="1:20" ht="55.2" x14ac:dyDescent="0.3">
      <c r="A13" s="156"/>
      <c r="B13" s="90" t="s">
        <v>61</v>
      </c>
      <c r="C13" s="182"/>
      <c r="D13" s="159"/>
      <c r="E13" s="65" t="s">
        <v>478</v>
      </c>
      <c r="F13" s="66" t="s">
        <v>479</v>
      </c>
      <c r="G13" s="34"/>
      <c r="I13" s="7">
        <f t="shared" si="0"/>
        <v>7</v>
      </c>
      <c r="J13" s="7">
        <f t="shared" si="4"/>
        <v>0</v>
      </c>
      <c r="K13" s="7">
        <v>2</v>
      </c>
      <c r="L13" s="7">
        <f t="shared" si="1"/>
        <v>2</v>
      </c>
      <c r="M13" s="7">
        <f t="shared" si="2"/>
        <v>0</v>
      </c>
      <c r="N13" s="7">
        <f t="shared" si="5"/>
        <v>0</v>
      </c>
      <c r="O13" s="7">
        <f t="shared" si="6"/>
        <v>0</v>
      </c>
      <c r="P13" s="7">
        <f t="shared" si="7"/>
        <v>0</v>
      </c>
    </row>
    <row r="14" spans="1:20" ht="31.2" x14ac:dyDescent="0.3">
      <c r="A14" s="156"/>
      <c r="B14" s="90" t="s">
        <v>50</v>
      </c>
      <c r="C14" s="182"/>
      <c r="D14" s="159"/>
      <c r="E14" s="67" t="s">
        <v>480</v>
      </c>
      <c r="F14" s="68" t="s">
        <v>481</v>
      </c>
      <c r="G14" s="34"/>
      <c r="I14" s="7">
        <f t="shared" si="0"/>
        <v>7</v>
      </c>
      <c r="J14" s="7">
        <f t="shared" si="4"/>
        <v>0</v>
      </c>
      <c r="K14" s="7">
        <v>1</v>
      </c>
      <c r="L14" s="7">
        <f t="shared" si="1"/>
        <v>3</v>
      </c>
      <c r="M14" s="7">
        <f t="shared" si="2"/>
        <v>0</v>
      </c>
      <c r="N14" s="7">
        <f t="shared" si="5"/>
        <v>0</v>
      </c>
      <c r="O14" s="7">
        <f t="shared" si="6"/>
        <v>0</v>
      </c>
      <c r="P14" s="7">
        <f t="shared" si="7"/>
        <v>0</v>
      </c>
    </row>
    <row r="15" spans="1:20" ht="55.2" x14ac:dyDescent="0.3">
      <c r="A15" s="156"/>
      <c r="B15" s="90" t="s">
        <v>55</v>
      </c>
      <c r="C15" s="182"/>
      <c r="D15" s="159"/>
      <c r="E15" s="69" t="s">
        <v>482</v>
      </c>
      <c r="F15" s="66" t="s">
        <v>483</v>
      </c>
      <c r="G15" s="34"/>
      <c r="I15" s="7">
        <f t="shared" si="0"/>
        <v>7</v>
      </c>
      <c r="J15" s="7">
        <f t="shared" si="4"/>
        <v>0</v>
      </c>
      <c r="L15" s="8"/>
      <c r="N15" s="9"/>
      <c r="O15" s="8"/>
      <c r="P15" s="15">
        <v>1</v>
      </c>
    </row>
    <row r="16" spans="1:20" ht="31.8" thickBot="1" x14ac:dyDescent="0.35">
      <c r="A16" s="157"/>
      <c r="B16" s="121" t="s">
        <v>58</v>
      </c>
      <c r="C16" s="183"/>
      <c r="D16" s="160"/>
      <c r="E16" s="70" t="s">
        <v>484</v>
      </c>
      <c r="F16" s="71" t="s">
        <v>485</v>
      </c>
      <c r="G16" s="35"/>
      <c r="I16" s="7">
        <f t="shared" si="0"/>
        <v>7</v>
      </c>
      <c r="J16" s="7">
        <f t="shared" si="4"/>
        <v>0</v>
      </c>
    </row>
    <row r="17" spans="1:10" ht="31.2" x14ac:dyDescent="0.3">
      <c r="A17" s="196">
        <v>6</v>
      </c>
      <c r="B17" s="123" t="s">
        <v>55</v>
      </c>
      <c r="C17" s="247" t="s">
        <v>486</v>
      </c>
      <c r="D17" s="199" t="s">
        <v>487</v>
      </c>
      <c r="E17" s="61" t="s">
        <v>488</v>
      </c>
      <c r="F17" s="62" t="s">
        <v>489</v>
      </c>
      <c r="G17" s="33"/>
      <c r="I17" s="7">
        <f t="shared" si="0"/>
        <v>6</v>
      </c>
      <c r="J17" s="7">
        <f t="shared" si="4"/>
        <v>0</v>
      </c>
    </row>
    <row r="18" spans="1:10" ht="55.8" thickBot="1" x14ac:dyDescent="0.35">
      <c r="A18" s="198"/>
      <c r="B18" s="122" t="s">
        <v>58</v>
      </c>
      <c r="C18" s="248"/>
      <c r="D18" s="201"/>
      <c r="E18" s="63" t="s">
        <v>490</v>
      </c>
      <c r="F18" s="64" t="s">
        <v>491</v>
      </c>
      <c r="G18" s="35"/>
      <c r="I18" s="7">
        <f t="shared" si="0"/>
        <v>6</v>
      </c>
      <c r="J18" s="7">
        <f t="shared" si="4"/>
        <v>0</v>
      </c>
    </row>
    <row r="19" spans="1:10" ht="31.2" x14ac:dyDescent="0.3">
      <c r="A19" s="190">
        <v>5</v>
      </c>
      <c r="B19" s="125" t="s">
        <v>61</v>
      </c>
      <c r="C19" s="205" t="s">
        <v>492</v>
      </c>
      <c r="D19" s="193" t="s">
        <v>493</v>
      </c>
      <c r="E19" s="42" t="s">
        <v>494</v>
      </c>
      <c r="F19" s="43" t="s">
        <v>495</v>
      </c>
      <c r="G19" s="33"/>
      <c r="I19" s="7">
        <f t="shared" si="0"/>
        <v>5</v>
      </c>
      <c r="J19" s="7">
        <f t="shared" si="4"/>
        <v>0</v>
      </c>
    </row>
    <row r="20" spans="1:10" ht="31.2" x14ac:dyDescent="0.3">
      <c r="A20" s="191"/>
      <c r="B20" s="92" t="s">
        <v>50</v>
      </c>
      <c r="C20" s="206"/>
      <c r="D20" s="194"/>
      <c r="E20" s="44" t="s">
        <v>496</v>
      </c>
      <c r="F20" s="45" t="s">
        <v>497</v>
      </c>
      <c r="G20" s="34"/>
      <c r="I20" s="7">
        <f t="shared" si="0"/>
        <v>5</v>
      </c>
      <c r="J20" s="7">
        <f t="shared" si="4"/>
        <v>0</v>
      </c>
    </row>
    <row r="21" spans="1:10" ht="41.4" x14ac:dyDescent="0.3">
      <c r="A21" s="191"/>
      <c r="B21" s="92" t="s">
        <v>55</v>
      </c>
      <c r="C21" s="206"/>
      <c r="D21" s="194"/>
      <c r="E21" s="44" t="s">
        <v>498</v>
      </c>
      <c r="F21" s="45" t="s">
        <v>499</v>
      </c>
      <c r="G21" s="34"/>
      <c r="I21" s="7">
        <f t="shared" si="0"/>
        <v>5</v>
      </c>
      <c r="J21" s="7">
        <f t="shared" si="4"/>
        <v>0</v>
      </c>
    </row>
    <row r="22" spans="1:10" ht="42" thickBot="1" x14ac:dyDescent="0.35">
      <c r="A22" s="192"/>
      <c r="B22" s="124" t="s">
        <v>58</v>
      </c>
      <c r="C22" s="207"/>
      <c r="D22" s="195"/>
      <c r="E22" s="46" t="s">
        <v>500</v>
      </c>
      <c r="F22" s="47" t="s">
        <v>501</v>
      </c>
      <c r="G22" s="35"/>
      <c r="I22" s="7">
        <f t="shared" si="0"/>
        <v>5</v>
      </c>
      <c r="J22" s="7">
        <f t="shared" si="4"/>
        <v>0</v>
      </c>
    </row>
    <row r="23" spans="1:10" ht="41.4" x14ac:dyDescent="0.3">
      <c r="A23" s="184">
        <v>4</v>
      </c>
      <c r="B23" s="133" t="s">
        <v>50</v>
      </c>
      <c r="C23" s="208" t="s">
        <v>502</v>
      </c>
      <c r="D23" s="187" t="s">
        <v>503</v>
      </c>
      <c r="E23" s="42" t="s">
        <v>504</v>
      </c>
      <c r="F23" s="43" t="s">
        <v>505</v>
      </c>
      <c r="G23" s="33"/>
      <c r="I23" s="7">
        <f t="shared" si="0"/>
        <v>4</v>
      </c>
      <c r="J23" s="7">
        <f t="shared" si="4"/>
        <v>0</v>
      </c>
    </row>
    <row r="24" spans="1:10" ht="31.2" x14ac:dyDescent="0.3">
      <c r="A24" s="185"/>
      <c r="B24" s="93" t="s">
        <v>55</v>
      </c>
      <c r="C24" s="209"/>
      <c r="D24" s="188"/>
      <c r="E24" s="44" t="s">
        <v>506</v>
      </c>
      <c r="F24" s="45" t="s">
        <v>507</v>
      </c>
      <c r="G24" s="34"/>
      <c r="I24" s="7">
        <f t="shared" si="0"/>
        <v>4</v>
      </c>
      <c r="J24" s="7">
        <f t="shared" si="4"/>
        <v>0</v>
      </c>
    </row>
    <row r="25" spans="1:10" ht="31.8" thickBot="1" x14ac:dyDescent="0.35">
      <c r="A25" s="186"/>
      <c r="B25" s="132" t="s">
        <v>58</v>
      </c>
      <c r="C25" s="210"/>
      <c r="D25" s="189"/>
      <c r="E25" s="46" t="s">
        <v>508</v>
      </c>
      <c r="F25" s="47" t="s">
        <v>509</v>
      </c>
      <c r="G25" s="35"/>
      <c r="I25" s="7">
        <f t="shared" si="0"/>
        <v>4</v>
      </c>
      <c r="J25" s="7">
        <f t="shared" si="4"/>
        <v>0</v>
      </c>
    </row>
    <row r="26" spans="1:10" ht="31.2" x14ac:dyDescent="0.3">
      <c r="A26" s="223">
        <v>3</v>
      </c>
      <c r="B26" s="127" t="s">
        <v>55</v>
      </c>
      <c r="C26" s="229" t="s">
        <v>510</v>
      </c>
      <c r="D26" s="226" t="s">
        <v>511</v>
      </c>
      <c r="E26" s="42" t="s">
        <v>512</v>
      </c>
      <c r="F26" s="43" t="s">
        <v>513</v>
      </c>
      <c r="G26" s="33"/>
      <c r="I26" s="7">
        <f t="shared" si="0"/>
        <v>3</v>
      </c>
      <c r="J26" s="7">
        <f t="shared" si="4"/>
        <v>0</v>
      </c>
    </row>
    <row r="27" spans="1:10" ht="31.8" thickBot="1" x14ac:dyDescent="0.35">
      <c r="A27" s="225"/>
      <c r="B27" s="126" t="s">
        <v>58</v>
      </c>
      <c r="C27" s="231"/>
      <c r="D27" s="228"/>
      <c r="E27" s="46" t="s">
        <v>514</v>
      </c>
      <c r="F27" s="47" t="s">
        <v>515</v>
      </c>
      <c r="G27" s="35"/>
      <c r="I27" s="7">
        <f t="shared" si="0"/>
        <v>3</v>
      </c>
      <c r="J27" s="7">
        <f t="shared" si="4"/>
        <v>0</v>
      </c>
    </row>
    <row r="28" spans="1:10" ht="53.4" customHeight="1" x14ac:dyDescent="0.3">
      <c r="A28" s="217">
        <v>2</v>
      </c>
      <c r="B28" s="128" t="s">
        <v>55</v>
      </c>
      <c r="C28" s="232" t="s">
        <v>516</v>
      </c>
      <c r="D28" s="220" t="s">
        <v>517</v>
      </c>
      <c r="E28" s="42" t="s">
        <v>518</v>
      </c>
      <c r="F28" s="43" t="s">
        <v>519</v>
      </c>
      <c r="G28" s="33"/>
      <c r="I28" s="7">
        <f t="shared" si="0"/>
        <v>2</v>
      </c>
      <c r="J28" s="7">
        <f t="shared" si="4"/>
        <v>0</v>
      </c>
    </row>
    <row r="29" spans="1:10" ht="53.4" customHeight="1" thickBot="1" x14ac:dyDescent="0.35">
      <c r="A29" s="219"/>
      <c r="B29" s="134" t="s">
        <v>58</v>
      </c>
      <c r="C29" s="234"/>
      <c r="D29" s="222"/>
      <c r="E29" s="46" t="s">
        <v>520</v>
      </c>
      <c r="F29" s="47" t="s">
        <v>521</v>
      </c>
      <c r="G29" s="35"/>
      <c r="I29" s="7">
        <f t="shared" si="0"/>
        <v>2</v>
      </c>
      <c r="J29" s="7">
        <f t="shared" si="4"/>
        <v>0</v>
      </c>
    </row>
    <row r="30" spans="1:10" ht="31.2" x14ac:dyDescent="0.3">
      <c r="A30" s="211">
        <v>1</v>
      </c>
      <c r="B30" s="130" t="s">
        <v>50</v>
      </c>
      <c r="C30" s="235" t="s">
        <v>522</v>
      </c>
      <c r="D30" s="214" t="s">
        <v>523</v>
      </c>
      <c r="E30" s="42" t="s">
        <v>524</v>
      </c>
      <c r="F30" s="43" t="s">
        <v>525</v>
      </c>
      <c r="G30" s="33"/>
      <c r="I30" s="7">
        <f t="shared" si="0"/>
        <v>1</v>
      </c>
      <c r="J30" s="7">
        <f t="shared" si="4"/>
        <v>0</v>
      </c>
    </row>
    <row r="31" spans="1:10" ht="31.2" x14ac:dyDescent="0.3">
      <c r="A31" s="212"/>
      <c r="B31" s="96" t="s">
        <v>55</v>
      </c>
      <c r="C31" s="236"/>
      <c r="D31" s="215"/>
      <c r="E31" s="44" t="s">
        <v>526</v>
      </c>
      <c r="F31" s="45" t="s">
        <v>527</v>
      </c>
      <c r="G31" s="34"/>
      <c r="I31" s="7">
        <f t="shared" si="0"/>
        <v>1</v>
      </c>
      <c r="J31" s="7">
        <f t="shared" si="4"/>
        <v>0</v>
      </c>
    </row>
    <row r="32" spans="1:10" ht="31.8" thickBot="1" x14ac:dyDescent="0.35">
      <c r="A32" s="213"/>
      <c r="B32" s="129" t="s">
        <v>58</v>
      </c>
      <c r="C32" s="237"/>
      <c r="D32" s="216"/>
      <c r="E32" s="58" t="s">
        <v>528</v>
      </c>
      <c r="F32" s="59" t="s">
        <v>529</v>
      </c>
      <c r="G32" s="35"/>
      <c r="I32" s="13">
        <f t="shared" si="0"/>
        <v>1</v>
      </c>
      <c r="J32" s="13">
        <f t="shared" si="4"/>
        <v>0</v>
      </c>
    </row>
    <row r="33" spans="2:10" ht="31.8" thickBot="1" x14ac:dyDescent="0.35">
      <c r="B33" s="60"/>
      <c r="G33" s="36"/>
      <c r="J33" s="13">
        <f t="shared" si="4"/>
        <v>0</v>
      </c>
    </row>
    <row r="34" spans="2:10" ht="31.2" x14ac:dyDescent="0.3">
      <c r="B34" s="60"/>
      <c r="G34" s="36"/>
    </row>
    <row r="35" spans="2:10" ht="31.2" x14ac:dyDescent="0.3">
      <c r="B35" s="60"/>
      <c r="G35" s="36"/>
    </row>
    <row r="36" spans="2:10" ht="31.2" x14ac:dyDescent="0.3">
      <c r="G36" s="36"/>
    </row>
    <row r="37" spans="2:10" ht="31.2" x14ac:dyDescent="0.3">
      <c r="G37" s="135"/>
    </row>
    <row r="38" spans="2:10" ht="31.2" x14ac:dyDescent="0.3">
      <c r="G38" s="135"/>
    </row>
    <row r="39" spans="2:10" ht="31.2" x14ac:dyDescent="0.3">
      <c r="G39" s="135"/>
    </row>
    <row r="40" spans="2:10" ht="31.2" x14ac:dyDescent="0.3">
      <c r="G40" s="135"/>
    </row>
    <row r="41" spans="2:10" ht="31.2" x14ac:dyDescent="0.3">
      <c r="G41" s="135"/>
    </row>
    <row r="42" spans="2:10" ht="31.2" x14ac:dyDescent="0.3">
      <c r="G42" s="135"/>
    </row>
    <row r="43" spans="2:10" ht="31.2" x14ac:dyDescent="0.3">
      <c r="G43" s="135"/>
    </row>
    <row r="44" spans="2:10" ht="18" x14ac:dyDescent="0.3"/>
    <row r="45" spans="2:10" ht="18" x14ac:dyDescent="0.3"/>
    <row r="46" spans="2:10" ht="18" x14ac:dyDescent="0.3"/>
    <row r="47" spans="2:10" ht="18" x14ac:dyDescent="0.3"/>
    <row r="48" spans="2:10" ht="18" x14ac:dyDescent="0.3"/>
    <row r="49" ht="18" x14ac:dyDescent="0.3"/>
    <row r="50" ht="18" x14ac:dyDescent="0.3"/>
    <row r="51" ht="18" x14ac:dyDescent="0.3"/>
    <row r="52" ht="18" x14ac:dyDescent="0.3"/>
    <row r="53" ht="18" x14ac:dyDescent="0.3"/>
    <row r="54" ht="18" x14ac:dyDescent="0.3"/>
    <row r="55" ht="18" x14ac:dyDescent="0.3"/>
  </sheetData>
  <sheetProtection algorithmName="SHA-512" hashValue="D/fDmNYC2NtlMHpLRxmYSOvFYNVEuNwryi258A97U5ndvSPztrBM8a3w+KH9hYmldIR8IcW2417zQ69AmxTpWQ==" saltValue="8K2wQeT7whanBETb9otGJw==" spinCount="100000" sheet="1" formatCells="0" formatColumns="0" formatRows="0" insertColumns="0" insertRows="0" insertHyperlinks="0" deleteColumns="0" deleteRows="0" sort="0" autoFilter="0" pivotTables="0"/>
  <customSheetViews>
    <customSheetView guid="{DEC20BED-F1DF-4300-B36D-91EF34ED62E4}" scale="80" fitToPage="1" hiddenColumns="1">
      <pane ySplit="5" topLeftCell="A6" activePane="bottomLeft" state="frozen"/>
      <selection pane="bottomLeft" activeCell="G5" sqref="G5"/>
      <pageMargins left="0" right="0" top="0" bottom="0" header="0" footer="0"/>
      <printOptions horizontalCentered="1" verticalCentered="1"/>
      <pageSetup paperSize="9" scale="47" orientation="landscape" r:id="rId1"/>
    </customSheetView>
  </customSheetViews>
  <mergeCells count="40">
    <mergeCell ref="C19:C22"/>
    <mergeCell ref="C23:C25"/>
    <mergeCell ref="C26:C27"/>
    <mergeCell ref="C28:C29"/>
    <mergeCell ref="C30:C32"/>
    <mergeCell ref="L2:L5"/>
    <mergeCell ref="K2:K5"/>
    <mergeCell ref="J2:J5"/>
    <mergeCell ref="I2:I5"/>
    <mergeCell ref="D17:D18"/>
    <mergeCell ref="D12:D16"/>
    <mergeCell ref="A2:F4"/>
    <mergeCell ref="D6:D7"/>
    <mergeCell ref="A8:A11"/>
    <mergeCell ref="D8:D11"/>
    <mergeCell ref="C6:C7"/>
    <mergeCell ref="C8:C11"/>
    <mergeCell ref="C12:C16"/>
    <mergeCell ref="C17:C18"/>
    <mergeCell ref="A1:G1"/>
    <mergeCell ref="A30:A32"/>
    <mergeCell ref="D30:D32"/>
    <mergeCell ref="D28:D29"/>
    <mergeCell ref="A28:A29"/>
    <mergeCell ref="A26:A27"/>
    <mergeCell ref="D26:D27"/>
    <mergeCell ref="A23:A25"/>
    <mergeCell ref="D23:D25"/>
    <mergeCell ref="A19:A22"/>
    <mergeCell ref="D19:D22"/>
    <mergeCell ref="A17:A18"/>
    <mergeCell ref="A12:A16"/>
    <mergeCell ref="G2:G4"/>
    <mergeCell ref="A5:B5"/>
    <mergeCell ref="A6:A7"/>
    <mergeCell ref="R2:R4"/>
    <mergeCell ref="P2:P5"/>
    <mergeCell ref="O2:O5"/>
    <mergeCell ref="N2:N5"/>
    <mergeCell ref="M2:M5"/>
  </mergeCells>
  <conditionalFormatting sqref="G6:G32">
    <cfRule type="expression" dxfId="23" priority="13">
      <formula>G6=""</formula>
    </cfRule>
    <cfRule type="expression" dxfId="22" priority="11">
      <formula>OR((G6="x"),(G6="X"))</formula>
    </cfRule>
    <cfRule type="expression" dxfId="21" priority="10">
      <formula>G6="+"</formula>
    </cfRule>
  </conditionalFormatting>
  <conditionalFormatting sqref="S2">
    <cfRule type="expression" dxfId="20" priority="7">
      <formula>S2=""</formula>
    </cfRule>
    <cfRule type="expression" dxfId="19" priority="8">
      <formula>OR((S2="x"),(S2="X"))</formula>
    </cfRule>
    <cfRule type="expression" dxfId="18" priority="9">
      <formula>S2="+"</formula>
    </cfRule>
  </conditionalFormatting>
  <conditionalFormatting sqref="S4">
    <cfRule type="expression" dxfId="17" priority="4">
      <formula>S4=""</formula>
    </cfRule>
    <cfRule type="expression" dxfId="16" priority="5">
      <formula>OR((S4="x"),(S4="X"))</formula>
    </cfRule>
    <cfRule type="expression" dxfId="15" priority="6">
      <formula>S4="+"</formula>
    </cfRule>
  </conditionalFormatting>
  <conditionalFormatting sqref="S3">
    <cfRule type="expression" dxfId="14" priority="1">
      <formula>S3=""</formula>
    </cfRule>
    <cfRule type="expression" dxfId="13" priority="2">
      <formula>OR((S3="x"),(S3="X"))</formula>
    </cfRule>
    <cfRule type="expression" dxfId="12" priority="3">
      <formula>S3="+"</formula>
    </cfRule>
  </conditionalFormatting>
  <printOptions horizontalCentered="1" verticalCentered="1"/>
  <pageMargins left="0.70866141732283472" right="0.70866141732283472" top="0.35433070866141736" bottom="0.35433070866141736" header="0.31496062992125984" footer="0.31496062992125984"/>
  <pageSetup paperSize="9" scale="47"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errorTitle="Błąd" error="Permissible values are the plus (+), the letter X, or an empty cell." xr:uid="{80943BD1-DC98-45B7-B12B-5270092ADB71}">
          <x14:formula1>
            <xm:f>Instructions!$A$1:$A$4</xm:f>
          </x14:formula1>
          <xm:sqref>G6:G32</xm:sqref>
        </x14:dataValidation>
        <x14:dataValidation type="list" allowBlank="1" showInputMessage="1" showErrorMessage="1" errorTitle="Błąd" error="Permissible values are the letter X, an empty cell, or the hyphen (-)" xr:uid="{F90A83E8-CBB4-40E4-85EF-975A5959C141}">
          <x14:formula1>
            <xm:f>Instructions!$A$1:$A$3</xm:f>
          </x14:formula1>
          <xm:sqref>S2:S4</xm:sqref>
        </x14:dataValidation>
        <x14:dataValidation type="list" allowBlank="1" showInputMessage="1" showErrorMessage="1" errorTitle="Błąd" error="Permissible values are the letter X, an empty cell, or the hyphen (-)" xr:uid="{DD450624-8E08-4EBC-8D2D-D9E5DE3BFC69}">
          <x14:formula1>
            <xm:f>Instructions!$A$1:$A$4</xm:f>
          </x14:formula1>
          <xm:sqref>G33:G1048576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1C17F-58F4-4838-BF70-039A53F69A6E}">
  <sheetPr>
    <pageSetUpPr fitToPage="1"/>
  </sheetPr>
  <dimension ref="A1:T55"/>
  <sheetViews>
    <sheetView zoomScale="85" zoomScaleNormal="85" workbookViewId="0">
      <pane ySplit="5" topLeftCell="A24" activePane="bottomLeft" state="frozen"/>
      <selection activeCell="B1" sqref="B1:E1"/>
      <selection pane="bottomLeft" activeCell="G35" sqref="G35"/>
    </sheetView>
  </sheetViews>
  <sheetFormatPr defaultRowHeight="30" customHeight="1" x14ac:dyDescent="0.3"/>
  <cols>
    <col min="1" max="1" width="5.109375" style="2" customWidth="1"/>
    <col min="2" max="2" width="5" style="2" customWidth="1"/>
    <col min="3" max="3" width="30.5546875" style="50" customWidth="1"/>
    <col min="4" max="4" width="29.6640625" style="53" customWidth="1"/>
    <col min="5" max="5" width="70.88671875" style="50" customWidth="1"/>
    <col min="6" max="6" width="55.109375" style="51" customWidth="1"/>
    <col min="7" max="7" width="13.33203125" style="38" customWidth="1"/>
    <col min="8" max="8" width="4.6640625" hidden="1" customWidth="1"/>
    <col min="9" max="11" width="9" style="7" hidden="1" customWidth="1"/>
    <col min="12" max="13" width="9" style="8" hidden="1" customWidth="1"/>
    <col min="14" max="14" width="9" style="9" hidden="1" customWidth="1"/>
    <col min="15" max="16" width="9" style="8" hidden="1" customWidth="1"/>
    <col min="17" max="17" width="4.6640625" customWidth="1"/>
    <col min="18" max="18" width="7.109375" customWidth="1"/>
    <col min="19" max="19" width="8.33203125" customWidth="1"/>
    <col min="20" max="20" width="47.33203125" customWidth="1"/>
  </cols>
  <sheetData>
    <row r="1" spans="1:20" ht="14.4" x14ac:dyDescent="0.3">
      <c r="A1" s="149" t="s">
        <v>30</v>
      </c>
      <c r="B1" s="150"/>
      <c r="C1" s="150"/>
      <c r="D1" s="150"/>
      <c r="E1" s="150"/>
      <c r="F1" s="150"/>
      <c r="G1" s="151"/>
    </row>
    <row r="2" spans="1:20" s="4" customFormat="1" ht="19.95" customHeight="1" x14ac:dyDescent="0.3">
      <c r="A2" s="152" t="s">
        <v>530</v>
      </c>
      <c r="B2" s="153"/>
      <c r="C2" s="153"/>
      <c r="D2" s="153"/>
      <c r="E2" s="153"/>
      <c r="F2" s="153"/>
      <c r="G2" s="154">
        <f>MAX(P6:P14)</f>
        <v>0</v>
      </c>
      <c r="I2" s="241" t="s">
        <v>32</v>
      </c>
      <c r="J2" s="238" t="s">
        <v>33</v>
      </c>
      <c r="K2" s="238" t="s">
        <v>34</v>
      </c>
      <c r="L2" s="238" t="s">
        <v>35</v>
      </c>
      <c r="M2" s="238" t="s">
        <v>36</v>
      </c>
      <c r="N2" s="238" t="s">
        <v>37</v>
      </c>
      <c r="O2" s="238" t="s">
        <v>38</v>
      </c>
      <c r="P2" s="238" t="s">
        <v>39</v>
      </c>
      <c r="R2" s="244" t="s">
        <v>40</v>
      </c>
      <c r="S2" s="40" t="s">
        <v>0</v>
      </c>
      <c r="T2" s="32" t="s">
        <v>41</v>
      </c>
    </row>
    <row r="3" spans="1:20" s="5" customFormat="1" ht="19.95" customHeight="1" x14ac:dyDescent="0.3">
      <c r="A3" s="152"/>
      <c r="B3" s="153"/>
      <c r="C3" s="153"/>
      <c r="D3" s="153"/>
      <c r="E3" s="153"/>
      <c r="F3" s="153"/>
      <c r="G3" s="154"/>
      <c r="I3" s="242"/>
      <c r="J3" s="239"/>
      <c r="K3" s="239"/>
      <c r="L3" s="239"/>
      <c r="M3" s="239"/>
      <c r="N3" s="239"/>
      <c r="O3" s="239"/>
      <c r="P3" s="239"/>
      <c r="R3" s="244"/>
      <c r="S3" s="40"/>
      <c r="T3" s="32" t="s">
        <v>42</v>
      </c>
    </row>
    <row r="4" spans="1:20" s="5" customFormat="1" ht="19.95" customHeight="1" x14ac:dyDescent="0.3">
      <c r="A4" s="152"/>
      <c r="B4" s="153"/>
      <c r="C4" s="153"/>
      <c r="D4" s="153"/>
      <c r="E4" s="153"/>
      <c r="F4" s="153"/>
      <c r="G4" s="154"/>
      <c r="I4" s="242"/>
      <c r="J4" s="239"/>
      <c r="K4" s="239"/>
      <c r="L4" s="239"/>
      <c r="M4" s="239"/>
      <c r="N4" s="239"/>
      <c r="O4" s="239"/>
      <c r="P4" s="239"/>
      <c r="R4" s="244"/>
      <c r="S4" s="40" t="s">
        <v>2</v>
      </c>
      <c r="T4" s="32" t="s">
        <v>43</v>
      </c>
    </row>
    <row r="5" spans="1:20" s="3" customFormat="1" ht="30" customHeight="1" thickBot="1" x14ac:dyDescent="0.35">
      <c r="A5" s="173" t="s">
        <v>44</v>
      </c>
      <c r="B5" s="174"/>
      <c r="C5" s="97" t="s">
        <v>45</v>
      </c>
      <c r="D5" s="97" t="s">
        <v>46</v>
      </c>
      <c r="E5" s="97" t="s">
        <v>47</v>
      </c>
      <c r="F5" s="97" t="s">
        <v>48</v>
      </c>
      <c r="G5" s="39" t="s">
        <v>49</v>
      </c>
      <c r="I5" s="243"/>
      <c r="J5" s="240"/>
      <c r="K5" s="240"/>
      <c r="L5" s="240"/>
      <c r="M5" s="240"/>
      <c r="N5" s="240"/>
      <c r="O5" s="240"/>
      <c r="P5" s="240"/>
    </row>
    <row r="6" spans="1:20" ht="41.4" x14ac:dyDescent="0.3">
      <c r="A6" s="167">
        <v>9</v>
      </c>
      <c r="B6" s="117" t="s">
        <v>61</v>
      </c>
      <c r="C6" s="175" t="s">
        <v>531</v>
      </c>
      <c r="D6" s="271" t="s">
        <v>532</v>
      </c>
      <c r="E6" s="54" t="s">
        <v>533</v>
      </c>
      <c r="F6" s="55" t="s">
        <v>534</v>
      </c>
      <c r="G6" s="33"/>
      <c r="I6" s="7">
        <f t="shared" ref="I6:I34" si="0">IF(A6&lt;&gt;0,A6,I5)</f>
        <v>9</v>
      </c>
      <c r="J6" s="7">
        <f>IF(OR((G6="+"),(G6="x"),(G6="X")), 1,0)</f>
        <v>0</v>
      </c>
      <c r="K6" s="7">
        <v>9</v>
      </c>
      <c r="L6" s="7">
        <f t="shared" ref="L6:L14" si="1">COUNTIF($I:$I,K6)</f>
        <v>4</v>
      </c>
      <c r="M6" s="7">
        <f t="shared" ref="M6:M14" si="2">SUMIF($I:$I,K6,$J:$J)</f>
        <v>0</v>
      </c>
      <c r="N6" s="7">
        <f>IF(M6=L6,1,0)</f>
        <v>0</v>
      </c>
      <c r="O6" s="7">
        <f>K6*N6</f>
        <v>0</v>
      </c>
      <c r="P6" s="7">
        <f t="shared" ref="P6" si="3">IF(P7&lt;&gt;0,O6,0)</f>
        <v>0</v>
      </c>
      <c r="S6" s="30"/>
      <c r="T6" s="30"/>
    </row>
    <row r="7" spans="1:20" ht="41.4" x14ac:dyDescent="0.3">
      <c r="A7" s="168"/>
      <c r="B7" s="88" t="s">
        <v>50</v>
      </c>
      <c r="C7" s="176" t="s">
        <v>535</v>
      </c>
      <c r="D7" s="272" t="s">
        <v>535</v>
      </c>
      <c r="E7" s="56" t="s">
        <v>536</v>
      </c>
      <c r="F7" s="57" t="s">
        <v>537</v>
      </c>
      <c r="G7" s="34"/>
      <c r="I7" s="7">
        <f t="shared" si="0"/>
        <v>9</v>
      </c>
      <c r="J7" s="7">
        <f t="shared" ref="J7:J36" si="4">IF(OR((G7="+"),(G7="x"),(G7="X")), 1,0)</f>
        <v>0</v>
      </c>
      <c r="K7" s="7">
        <v>8</v>
      </c>
      <c r="L7" s="7">
        <f t="shared" si="1"/>
        <v>3</v>
      </c>
      <c r="M7" s="7">
        <f t="shared" si="2"/>
        <v>0</v>
      </c>
      <c r="N7" s="7">
        <f t="shared" ref="N7:N14" si="5">IF(M7=L7,1,0)</f>
        <v>0</v>
      </c>
      <c r="O7" s="7">
        <f t="shared" ref="O7:O14" si="6">K7*N7</f>
        <v>0</v>
      </c>
      <c r="P7" s="7">
        <f t="shared" ref="P7:P14" si="7">IF(P8&lt;&gt;0,O7,0)</f>
        <v>0</v>
      </c>
      <c r="R7" s="31"/>
      <c r="S7" s="31"/>
      <c r="T7" s="31"/>
    </row>
    <row r="8" spans="1:20" ht="41.4" x14ac:dyDescent="0.3">
      <c r="A8" s="168"/>
      <c r="B8" s="88" t="s">
        <v>55</v>
      </c>
      <c r="C8" s="176"/>
      <c r="D8" s="272"/>
      <c r="E8" s="56" t="s">
        <v>538</v>
      </c>
      <c r="F8" s="57" t="s">
        <v>539</v>
      </c>
      <c r="G8" s="34"/>
      <c r="I8" s="7">
        <f t="shared" si="0"/>
        <v>9</v>
      </c>
      <c r="J8" s="7">
        <f t="shared" si="4"/>
        <v>0</v>
      </c>
      <c r="K8" s="7">
        <v>7</v>
      </c>
      <c r="L8" s="7">
        <f t="shared" si="1"/>
        <v>5</v>
      </c>
      <c r="M8" s="7">
        <f t="shared" si="2"/>
        <v>0</v>
      </c>
      <c r="N8" s="7">
        <f t="shared" si="5"/>
        <v>0</v>
      </c>
      <c r="O8" s="7">
        <f t="shared" si="6"/>
        <v>0</v>
      </c>
      <c r="P8" s="7">
        <f t="shared" si="7"/>
        <v>0</v>
      </c>
    </row>
    <row r="9" spans="1:20" ht="31.8" thickBot="1" x14ac:dyDescent="0.35">
      <c r="A9" s="169"/>
      <c r="B9" s="118" t="s">
        <v>58</v>
      </c>
      <c r="C9" s="177"/>
      <c r="D9" s="273"/>
      <c r="E9" s="58" t="s">
        <v>540</v>
      </c>
      <c r="F9" s="59" t="s">
        <v>541</v>
      </c>
      <c r="G9" s="35"/>
      <c r="I9" s="7">
        <f t="shared" si="0"/>
        <v>9</v>
      </c>
      <c r="J9" s="7">
        <f t="shared" si="4"/>
        <v>0</v>
      </c>
      <c r="K9" s="7">
        <v>6</v>
      </c>
      <c r="L9" s="7">
        <f t="shared" si="1"/>
        <v>3</v>
      </c>
      <c r="M9" s="7">
        <f t="shared" si="2"/>
        <v>0</v>
      </c>
      <c r="N9" s="7">
        <f t="shared" si="5"/>
        <v>0</v>
      </c>
      <c r="O9" s="7">
        <f t="shared" si="6"/>
        <v>0</v>
      </c>
      <c r="P9" s="7">
        <f t="shared" si="7"/>
        <v>0</v>
      </c>
    </row>
    <row r="10" spans="1:20" ht="55.2" x14ac:dyDescent="0.3">
      <c r="A10" s="161">
        <v>8</v>
      </c>
      <c r="B10" s="131" t="s">
        <v>50</v>
      </c>
      <c r="C10" s="178" t="s">
        <v>542</v>
      </c>
      <c r="D10" s="259" t="s">
        <v>543</v>
      </c>
      <c r="E10" s="54" t="s">
        <v>544</v>
      </c>
      <c r="F10" s="55" t="s">
        <v>545</v>
      </c>
      <c r="G10" s="33"/>
      <c r="I10" s="7">
        <f t="shared" si="0"/>
        <v>8</v>
      </c>
      <c r="J10" s="7">
        <f t="shared" si="4"/>
        <v>0</v>
      </c>
      <c r="K10" s="7">
        <v>5</v>
      </c>
      <c r="L10" s="7">
        <f t="shared" si="1"/>
        <v>4</v>
      </c>
      <c r="M10" s="7">
        <f t="shared" si="2"/>
        <v>0</v>
      </c>
      <c r="N10" s="7">
        <f t="shared" si="5"/>
        <v>0</v>
      </c>
      <c r="O10" s="7">
        <f t="shared" si="6"/>
        <v>0</v>
      </c>
      <c r="P10" s="7">
        <f t="shared" si="7"/>
        <v>0</v>
      </c>
    </row>
    <row r="11" spans="1:20" ht="41.4" x14ac:dyDescent="0.3">
      <c r="A11" s="162"/>
      <c r="B11" s="89" t="s">
        <v>55</v>
      </c>
      <c r="C11" s="179"/>
      <c r="D11" s="260"/>
      <c r="E11" s="56" t="s">
        <v>546</v>
      </c>
      <c r="F11" s="57" t="s">
        <v>547</v>
      </c>
      <c r="G11" s="34"/>
      <c r="I11" s="7">
        <f t="shared" si="0"/>
        <v>8</v>
      </c>
      <c r="J11" s="7">
        <f t="shared" si="4"/>
        <v>0</v>
      </c>
      <c r="K11" s="7">
        <v>4</v>
      </c>
      <c r="L11" s="7">
        <f t="shared" si="1"/>
        <v>2</v>
      </c>
      <c r="M11" s="7">
        <f t="shared" si="2"/>
        <v>0</v>
      </c>
      <c r="N11" s="7">
        <f t="shared" si="5"/>
        <v>0</v>
      </c>
      <c r="O11" s="7">
        <f t="shared" si="6"/>
        <v>0</v>
      </c>
      <c r="P11" s="7">
        <f t="shared" si="7"/>
        <v>0</v>
      </c>
    </row>
    <row r="12" spans="1:20" ht="69.599999999999994" thickBot="1" x14ac:dyDescent="0.35">
      <c r="A12" s="163"/>
      <c r="B12" s="119" t="s">
        <v>58</v>
      </c>
      <c r="C12" s="180"/>
      <c r="D12" s="261"/>
      <c r="E12" s="58" t="s">
        <v>548</v>
      </c>
      <c r="F12" s="59" t="s">
        <v>549</v>
      </c>
      <c r="G12" s="35"/>
      <c r="I12" s="7">
        <f t="shared" si="0"/>
        <v>8</v>
      </c>
      <c r="J12" s="7">
        <f t="shared" si="4"/>
        <v>0</v>
      </c>
      <c r="K12" s="7">
        <v>3</v>
      </c>
      <c r="L12" s="7">
        <f t="shared" si="1"/>
        <v>4</v>
      </c>
      <c r="M12" s="7">
        <f t="shared" si="2"/>
        <v>0</v>
      </c>
      <c r="N12" s="7">
        <f t="shared" si="5"/>
        <v>0</v>
      </c>
      <c r="O12" s="7">
        <f t="shared" si="6"/>
        <v>0</v>
      </c>
      <c r="P12" s="7">
        <f t="shared" si="7"/>
        <v>0</v>
      </c>
    </row>
    <row r="13" spans="1:20" ht="41.4" x14ac:dyDescent="0.3">
      <c r="A13" s="155">
        <v>7</v>
      </c>
      <c r="B13" s="120" t="s">
        <v>238</v>
      </c>
      <c r="C13" s="181" t="s">
        <v>550</v>
      </c>
      <c r="D13" s="265" t="s">
        <v>551</v>
      </c>
      <c r="E13" s="54" t="s">
        <v>552</v>
      </c>
      <c r="F13" s="55" t="s">
        <v>553</v>
      </c>
      <c r="G13" s="33"/>
      <c r="I13" s="7">
        <f t="shared" si="0"/>
        <v>7</v>
      </c>
      <c r="J13" s="7">
        <f t="shared" si="4"/>
        <v>0</v>
      </c>
      <c r="K13" s="7">
        <v>2</v>
      </c>
      <c r="L13" s="7">
        <f t="shared" si="1"/>
        <v>2</v>
      </c>
      <c r="M13" s="7">
        <f t="shared" si="2"/>
        <v>0</v>
      </c>
      <c r="N13" s="7">
        <f t="shared" si="5"/>
        <v>0</v>
      </c>
      <c r="O13" s="7">
        <f t="shared" si="6"/>
        <v>0</v>
      </c>
      <c r="P13" s="7">
        <f t="shared" si="7"/>
        <v>0</v>
      </c>
    </row>
    <row r="14" spans="1:20" ht="41.4" x14ac:dyDescent="0.3">
      <c r="A14" s="156"/>
      <c r="B14" s="90" t="s">
        <v>61</v>
      </c>
      <c r="C14" s="182"/>
      <c r="D14" s="266"/>
      <c r="E14" s="44" t="s">
        <v>554</v>
      </c>
      <c r="F14" s="45" t="s">
        <v>555</v>
      </c>
      <c r="G14" s="34"/>
      <c r="I14" s="7">
        <f t="shared" si="0"/>
        <v>7</v>
      </c>
      <c r="J14" s="7">
        <f t="shared" si="4"/>
        <v>0</v>
      </c>
      <c r="K14" s="7">
        <v>1</v>
      </c>
      <c r="L14" s="7">
        <f t="shared" si="1"/>
        <v>3</v>
      </c>
      <c r="M14" s="7">
        <f t="shared" si="2"/>
        <v>0</v>
      </c>
      <c r="N14" s="7">
        <f t="shared" si="5"/>
        <v>0</v>
      </c>
      <c r="O14" s="7">
        <f t="shared" si="6"/>
        <v>0</v>
      </c>
      <c r="P14" s="7">
        <f t="shared" si="7"/>
        <v>0</v>
      </c>
    </row>
    <row r="15" spans="1:20" ht="31.2" x14ac:dyDescent="0.3">
      <c r="A15" s="156"/>
      <c r="B15" s="90" t="s">
        <v>50</v>
      </c>
      <c r="C15" s="182"/>
      <c r="D15" s="266"/>
      <c r="E15" s="56" t="s">
        <v>556</v>
      </c>
      <c r="F15" s="57" t="s">
        <v>557</v>
      </c>
      <c r="G15" s="34"/>
      <c r="I15" s="7">
        <f t="shared" si="0"/>
        <v>7</v>
      </c>
      <c r="J15" s="7">
        <f t="shared" si="4"/>
        <v>0</v>
      </c>
      <c r="P15" s="15">
        <v>1</v>
      </c>
    </row>
    <row r="16" spans="1:20" ht="31.2" x14ac:dyDescent="0.3">
      <c r="A16" s="156"/>
      <c r="B16" s="90" t="s">
        <v>55</v>
      </c>
      <c r="C16" s="182"/>
      <c r="D16" s="266"/>
      <c r="E16" s="56" t="s">
        <v>558</v>
      </c>
      <c r="F16" s="57" t="s">
        <v>559</v>
      </c>
      <c r="G16" s="34"/>
      <c r="I16" s="7">
        <f t="shared" si="0"/>
        <v>7</v>
      </c>
      <c r="J16" s="7">
        <f t="shared" si="4"/>
        <v>0</v>
      </c>
    </row>
    <row r="17" spans="1:10" ht="55.8" thickBot="1" x14ac:dyDescent="0.35">
      <c r="A17" s="157"/>
      <c r="B17" s="121" t="s">
        <v>58</v>
      </c>
      <c r="C17" s="183"/>
      <c r="D17" s="267"/>
      <c r="E17" s="58" t="s">
        <v>560</v>
      </c>
      <c r="F17" s="59" t="s">
        <v>561</v>
      </c>
      <c r="G17" s="35"/>
      <c r="I17" s="7">
        <f t="shared" si="0"/>
        <v>7</v>
      </c>
      <c r="J17" s="7">
        <f t="shared" si="4"/>
        <v>0</v>
      </c>
    </row>
    <row r="18" spans="1:10" ht="41.4" x14ac:dyDescent="0.3">
      <c r="A18" s="196">
        <v>6</v>
      </c>
      <c r="B18" s="123" t="s">
        <v>50</v>
      </c>
      <c r="C18" s="202" t="s">
        <v>562</v>
      </c>
      <c r="D18" s="262" t="s">
        <v>563</v>
      </c>
      <c r="E18" s="54" t="s">
        <v>564</v>
      </c>
      <c r="F18" s="55" t="s">
        <v>565</v>
      </c>
      <c r="G18" s="33"/>
      <c r="I18" s="7">
        <f t="shared" si="0"/>
        <v>6</v>
      </c>
      <c r="J18" s="7">
        <f t="shared" si="4"/>
        <v>0</v>
      </c>
    </row>
    <row r="19" spans="1:10" ht="31.2" x14ac:dyDescent="0.3">
      <c r="A19" s="197"/>
      <c r="B19" s="91" t="s">
        <v>55</v>
      </c>
      <c r="C19" s="203"/>
      <c r="D19" s="263"/>
      <c r="E19" s="44" t="s">
        <v>566</v>
      </c>
      <c r="F19" s="45" t="s">
        <v>567</v>
      </c>
      <c r="G19" s="34"/>
      <c r="I19" s="7">
        <f t="shared" si="0"/>
        <v>6</v>
      </c>
      <c r="J19" s="7">
        <f t="shared" si="4"/>
        <v>0</v>
      </c>
    </row>
    <row r="20" spans="1:10" ht="69.599999999999994" thickBot="1" x14ac:dyDescent="0.35">
      <c r="A20" s="198"/>
      <c r="B20" s="122" t="s">
        <v>58</v>
      </c>
      <c r="C20" s="204"/>
      <c r="D20" s="264"/>
      <c r="E20" s="58" t="s">
        <v>568</v>
      </c>
      <c r="F20" s="59" t="s">
        <v>569</v>
      </c>
      <c r="G20" s="35"/>
      <c r="I20" s="7">
        <f t="shared" si="0"/>
        <v>6</v>
      </c>
      <c r="J20" s="7">
        <f t="shared" si="4"/>
        <v>0</v>
      </c>
    </row>
    <row r="21" spans="1:10" ht="31.2" x14ac:dyDescent="0.3">
      <c r="A21" s="190">
        <v>5</v>
      </c>
      <c r="B21" s="125" t="s">
        <v>61</v>
      </c>
      <c r="C21" s="205" t="s">
        <v>570</v>
      </c>
      <c r="D21" s="254" t="s">
        <v>571</v>
      </c>
      <c r="E21" s="42" t="s">
        <v>572</v>
      </c>
      <c r="F21" s="43" t="s">
        <v>573</v>
      </c>
      <c r="G21" s="33"/>
      <c r="I21" s="7">
        <f t="shared" si="0"/>
        <v>5</v>
      </c>
      <c r="J21" s="7">
        <f t="shared" si="4"/>
        <v>0</v>
      </c>
    </row>
    <row r="22" spans="1:10" ht="31.2" x14ac:dyDescent="0.3">
      <c r="A22" s="191"/>
      <c r="B22" s="92" t="s">
        <v>50</v>
      </c>
      <c r="C22" s="206"/>
      <c r="D22" s="255"/>
      <c r="E22" s="56" t="s">
        <v>574</v>
      </c>
      <c r="F22" s="57" t="s">
        <v>575</v>
      </c>
      <c r="G22" s="34"/>
      <c r="I22" s="7">
        <f t="shared" si="0"/>
        <v>5</v>
      </c>
      <c r="J22" s="7">
        <f t="shared" si="4"/>
        <v>0</v>
      </c>
    </row>
    <row r="23" spans="1:10" ht="55.2" x14ac:dyDescent="0.3">
      <c r="A23" s="191"/>
      <c r="B23" s="92" t="s">
        <v>55</v>
      </c>
      <c r="C23" s="206"/>
      <c r="D23" s="255"/>
      <c r="E23" s="56" t="s">
        <v>576</v>
      </c>
      <c r="F23" s="57" t="s">
        <v>577</v>
      </c>
      <c r="G23" s="34"/>
      <c r="I23" s="7">
        <f t="shared" si="0"/>
        <v>5</v>
      </c>
      <c r="J23" s="7">
        <f t="shared" si="4"/>
        <v>0</v>
      </c>
    </row>
    <row r="24" spans="1:10" ht="42" thickBot="1" x14ac:dyDescent="0.35">
      <c r="A24" s="192"/>
      <c r="B24" s="124" t="s">
        <v>58</v>
      </c>
      <c r="C24" s="207"/>
      <c r="D24" s="256"/>
      <c r="E24" s="46" t="s">
        <v>578</v>
      </c>
      <c r="F24" s="47" t="s">
        <v>579</v>
      </c>
      <c r="G24" s="35"/>
      <c r="I24" s="7">
        <f t="shared" si="0"/>
        <v>5</v>
      </c>
      <c r="J24" s="7">
        <f t="shared" si="4"/>
        <v>0</v>
      </c>
    </row>
    <row r="25" spans="1:10" ht="82.8" x14ac:dyDescent="0.3">
      <c r="A25" s="184">
        <v>4</v>
      </c>
      <c r="B25" s="133" t="s">
        <v>55</v>
      </c>
      <c r="C25" s="208" t="s">
        <v>580</v>
      </c>
      <c r="D25" s="257" t="s">
        <v>581</v>
      </c>
      <c r="E25" s="54" t="s">
        <v>582</v>
      </c>
      <c r="F25" s="55" t="s">
        <v>583</v>
      </c>
      <c r="G25" s="33"/>
      <c r="I25" s="7">
        <f t="shared" si="0"/>
        <v>4</v>
      </c>
      <c r="J25" s="7">
        <f t="shared" si="4"/>
        <v>0</v>
      </c>
    </row>
    <row r="26" spans="1:10" ht="42" thickBot="1" x14ac:dyDescent="0.35">
      <c r="A26" s="186"/>
      <c r="B26" s="132" t="s">
        <v>58</v>
      </c>
      <c r="C26" s="210"/>
      <c r="D26" s="258"/>
      <c r="E26" s="46" t="s">
        <v>584</v>
      </c>
      <c r="F26" s="47" t="s">
        <v>585</v>
      </c>
      <c r="G26" s="35"/>
      <c r="I26" s="7">
        <f t="shared" si="0"/>
        <v>4</v>
      </c>
      <c r="J26" s="7">
        <f t="shared" si="4"/>
        <v>0</v>
      </c>
    </row>
    <row r="27" spans="1:10" ht="31.2" x14ac:dyDescent="0.3">
      <c r="A27" s="223">
        <v>3</v>
      </c>
      <c r="B27" s="127" t="s">
        <v>61</v>
      </c>
      <c r="C27" s="229" t="s">
        <v>586</v>
      </c>
      <c r="D27" s="249" t="s">
        <v>587</v>
      </c>
      <c r="E27" s="54" t="s">
        <v>588</v>
      </c>
      <c r="F27" s="55" t="s">
        <v>589</v>
      </c>
      <c r="G27" s="33"/>
      <c r="I27" s="7">
        <f t="shared" si="0"/>
        <v>3</v>
      </c>
      <c r="J27" s="7">
        <f t="shared" si="4"/>
        <v>0</v>
      </c>
    </row>
    <row r="28" spans="1:10" ht="31.2" x14ac:dyDescent="0.3">
      <c r="A28" s="224"/>
      <c r="B28" s="94" t="s">
        <v>50</v>
      </c>
      <c r="C28" s="230"/>
      <c r="D28" s="250"/>
      <c r="E28" s="56" t="s">
        <v>590</v>
      </c>
      <c r="F28" s="57" t="s">
        <v>591</v>
      </c>
      <c r="G28" s="34"/>
      <c r="I28" s="7">
        <f t="shared" si="0"/>
        <v>3</v>
      </c>
      <c r="J28" s="7">
        <f t="shared" si="4"/>
        <v>0</v>
      </c>
    </row>
    <row r="29" spans="1:10" ht="41.4" x14ac:dyDescent="0.3">
      <c r="A29" s="224"/>
      <c r="B29" s="94" t="s">
        <v>55</v>
      </c>
      <c r="C29" s="230"/>
      <c r="D29" s="250"/>
      <c r="E29" s="56" t="s">
        <v>592</v>
      </c>
      <c r="F29" s="57" t="s">
        <v>593</v>
      </c>
      <c r="G29" s="34"/>
      <c r="I29" s="7">
        <f t="shared" si="0"/>
        <v>3</v>
      </c>
      <c r="J29" s="7">
        <f t="shared" si="4"/>
        <v>0</v>
      </c>
    </row>
    <row r="30" spans="1:10" ht="69.599999999999994" thickBot="1" x14ac:dyDescent="0.35">
      <c r="A30" s="225"/>
      <c r="B30" s="126" t="s">
        <v>58</v>
      </c>
      <c r="C30" s="231"/>
      <c r="D30" s="251"/>
      <c r="E30" s="58" t="s">
        <v>594</v>
      </c>
      <c r="F30" s="59" t="s">
        <v>639</v>
      </c>
      <c r="G30" s="35"/>
      <c r="I30" s="7">
        <f t="shared" si="0"/>
        <v>3</v>
      </c>
      <c r="J30" s="7">
        <f t="shared" si="4"/>
        <v>0</v>
      </c>
    </row>
    <row r="31" spans="1:10" ht="31.2" x14ac:dyDescent="0.3">
      <c r="A31" s="217">
        <v>2</v>
      </c>
      <c r="B31" s="128" t="s">
        <v>55</v>
      </c>
      <c r="C31" s="232" t="s">
        <v>595</v>
      </c>
      <c r="D31" s="252" t="s">
        <v>596</v>
      </c>
      <c r="E31" s="54" t="s">
        <v>597</v>
      </c>
      <c r="F31" s="55" t="s">
        <v>598</v>
      </c>
      <c r="G31" s="33"/>
      <c r="I31" s="7">
        <f t="shared" si="0"/>
        <v>2</v>
      </c>
      <c r="J31" s="7">
        <f t="shared" si="4"/>
        <v>0</v>
      </c>
    </row>
    <row r="32" spans="1:10" ht="69.599999999999994" thickBot="1" x14ac:dyDescent="0.35">
      <c r="A32" s="219"/>
      <c r="B32" s="134" t="s">
        <v>58</v>
      </c>
      <c r="C32" s="234"/>
      <c r="D32" s="253"/>
      <c r="E32" s="58" t="s">
        <v>599</v>
      </c>
      <c r="F32" s="59" t="s">
        <v>600</v>
      </c>
      <c r="G32" s="35"/>
      <c r="I32" s="7">
        <f t="shared" si="0"/>
        <v>2</v>
      </c>
      <c r="J32" s="7">
        <f t="shared" si="4"/>
        <v>0</v>
      </c>
    </row>
    <row r="33" spans="1:16" ht="31.2" x14ac:dyDescent="0.3">
      <c r="A33" s="211">
        <v>1</v>
      </c>
      <c r="B33" s="130" t="s">
        <v>50</v>
      </c>
      <c r="C33" s="235" t="s">
        <v>601</v>
      </c>
      <c r="D33" s="268" t="s">
        <v>602</v>
      </c>
      <c r="E33" s="54" t="s">
        <v>603</v>
      </c>
      <c r="F33" s="55" t="s">
        <v>604</v>
      </c>
      <c r="G33" s="33"/>
      <c r="I33" s="7">
        <f t="shared" si="0"/>
        <v>1</v>
      </c>
      <c r="J33" s="7">
        <f t="shared" si="4"/>
        <v>0</v>
      </c>
    </row>
    <row r="34" spans="1:16" ht="31.2" x14ac:dyDescent="0.3">
      <c r="A34" s="212"/>
      <c r="B34" s="96" t="s">
        <v>55</v>
      </c>
      <c r="C34" s="236"/>
      <c r="D34" s="269"/>
      <c r="E34" s="56" t="s">
        <v>605</v>
      </c>
      <c r="F34" s="57" t="s">
        <v>606</v>
      </c>
      <c r="G34" s="34"/>
      <c r="I34" s="7">
        <f t="shared" si="0"/>
        <v>1</v>
      </c>
      <c r="J34" s="7">
        <f t="shared" si="4"/>
        <v>0</v>
      </c>
    </row>
    <row r="35" spans="1:16" ht="42" thickBot="1" x14ac:dyDescent="0.35">
      <c r="A35" s="213"/>
      <c r="B35" s="129" t="s">
        <v>58</v>
      </c>
      <c r="C35" s="237"/>
      <c r="D35" s="270"/>
      <c r="E35" s="58" t="s">
        <v>607</v>
      </c>
      <c r="F35" s="59" t="s">
        <v>608</v>
      </c>
      <c r="G35" s="35"/>
      <c r="I35" s="13">
        <f>IF(A35&lt;&gt;0,A35,I34)</f>
        <v>1</v>
      </c>
      <c r="J35" s="14">
        <f t="shared" si="4"/>
        <v>0</v>
      </c>
    </row>
    <row r="36" spans="1:16" s="6" customFormat="1" ht="31.8" thickBot="1" x14ac:dyDescent="0.35">
      <c r="A36" s="2"/>
      <c r="B36" s="60"/>
      <c r="C36" s="50"/>
      <c r="D36" s="53"/>
      <c r="E36" s="50"/>
      <c r="F36" s="51"/>
      <c r="G36" s="36"/>
      <c r="I36" s="7"/>
      <c r="J36" s="14">
        <f t="shared" si="4"/>
        <v>0</v>
      </c>
      <c r="K36" s="10"/>
      <c r="L36" s="11"/>
      <c r="M36" s="11"/>
      <c r="N36" s="12"/>
      <c r="O36" s="11"/>
      <c r="P36" s="11"/>
    </row>
    <row r="37" spans="1:16" s="6" customFormat="1" ht="31.2" x14ac:dyDescent="0.3">
      <c r="A37" s="2"/>
      <c r="B37" s="60"/>
      <c r="C37" s="50"/>
      <c r="D37" s="53"/>
      <c r="E37" s="50"/>
      <c r="F37" s="51"/>
      <c r="G37" s="36"/>
      <c r="I37" s="7"/>
      <c r="J37" s="10"/>
      <c r="K37" s="10"/>
      <c r="L37" s="11"/>
      <c r="M37" s="11"/>
      <c r="N37" s="12"/>
      <c r="O37" s="11"/>
      <c r="P37" s="11"/>
    </row>
    <row r="38" spans="1:16" s="6" customFormat="1" ht="31.2" x14ac:dyDescent="0.3">
      <c r="A38" s="2"/>
      <c r="B38" s="60"/>
      <c r="C38" s="50"/>
      <c r="D38" s="53"/>
      <c r="E38" s="50"/>
      <c r="F38" s="51"/>
      <c r="G38" s="36"/>
      <c r="I38" s="7"/>
      <c r="J38" s="10"/>
      <c r="K38" s="10"/>
      <c r="L38" s="11"/>
      <c r="M38" s="11"/>
      <c r="N38" s="12"/>
      <c r="O38" s="11"/>
      <c r="P38" s="11"/>
    </row>
    <row r="39" spans="1:16" s="6" customFormat="1" ht="31.2" x14ac:dyDescent="0.3">
      <c r="A39" s="2"/>
      <c r="B39" s="60"/>
      <c r="C39" s="50"/>
      <c r="D39" s="53"/>
      <c r="E39" s="50"/>
      <c r="F39" s="51"/>
      <c r="G39" s="36"/>
      <c r="I39" s="7"/>
      <c r="J39" s="10"/>
      <c r="K39" s="10"/>
      <c r="L39" s="11"/>
      <c r="M39" s="11"/>
      <c r="N39" s="12"/>
      <c r="O39" s="11"/>
      <c r="P39" s="11"/>
    </row>
    <row r="40" spans="1:16" s="6" customFormat="1" ht="31.2" x14ac:dyDescent="0.3">
      <c r="A40" s="2"/>
      <c r="B40" s="60"/>
      <c r="C40" s="50"/>
      <c r="D40" s="53"/>
      <c r="E40" s="50"/>
      <c r="F40" s="51"/>
      <c r="G40" s="36"/>
      <c r="I40" s="7"/>
      <c r="J40" s="10"/>
      <c r="K40" s="10"/>
      <c r="L40" s="11"/>
      <c r="M40" s="11"/>
      <c r="N40" s="12"/>
      <c r="O40" s="11"/>
      <c r="P40" s="11"/>
    </row>
    <row r="41" spans="1:16" s="6" customFormat="1" ht="31.2" x14ac:dyDescent="0.3">
      <c r="A41" s="2"/>
      <c r="B41" s="60"/>
      <c r="C41" s="50"/>
      <c r="D41" s="53"/>
      <c r="E41" s="50"/>
      <c r="F41" s="51"/>
      <c r="G41" s="36"/>
      <c r="I41" s="7"/>
      <c r="J41" s="10"/>
      <c r="K41" s="10"/>
      <c r="L41" s="11"/>
      <c r="M41" s="11"/>
      <c r="N41" s="12"/>
      <c r="O41" s="11"/>
      <c r="P41" s="11"/>
    </row>
    <row r="42" spans="1:16" s="6" customFormat="1" ht="31.2" x14ac:dyDescent="0.3">
      <c r="A42" s="2"/>
      <c r="B42" s="60"/>
      <c r="C42" s="50"/>
      <c r="D42" s="53"/>
      <c r="E42" s="50"/>
      <c r="F42" s="51"/>
      <c r="G42" s="36"/>
      <c r="I42" s="7"/>
      <c r="J42" s="10"/>
      <c r="K42" s="10"/>
      <c r="L42" s="11"/>
      <c r="M42" s="11"/>
      <c r="N42" s="12"/>
      <c r="O42" s="11"/>
      <c r="P42" s="11"/>
    </row>
    <row r="43" spans="1:16" s="6" customFormat="1" ht="31.2" x14ac:dyDescent="0.3">
      <c r="A43" s="2"/>
      <c r="B43" s="2"/>
      <c r="C43" s="50"/>
      <c r="D43" s="53"/>
      <c r="E43" s="50"/>
      <c r="F43" s="51"/>
      <c r="G43" s="36"/>
      <c r="I43" s="7"/>
      <c r="J43" s="10"/>
      <c r="K43" s="10"/>
      <c r="L43" s="11"/>
      <c r="M43" s="11"/>
      <c r="N43" s="12"/>
      <c r="O43" s="11"/>
      <c r="P43" s="11"/>
    </row>
    <row r="44" spans="1:16" s="6" customFormat="1" ht="31.2" x14ac:dyDescent="0.3">
      <c r="A44" s="2"/>
      <c r="B44" s="2"/>
      <c r="C44" s="50"/>
      <c r="D44" s="53"/>
      <c r="E44" s="50"/>
      <c r="F44" s="51"/>
      <c r="G44" s="36"/>
      <c r="I44" s="7"/>
      <c r="J44" s="7"/>
      <c r="K44" s="10"/>
      <c r="L44" s="11"/>
      <c r="M44" s="11"/>
      <c r="N44" s="12"/>
      <c r="O44" s="11"/>
      <c r="P44" s="11"/>
    </row>
    <row r="45" spans="1:16" ht="31.2" x14ac:dyDescent="0.3">
      <c r="G45" s="135"/>
    </row>
    <row r="46" spans="1:16" ht="31.2" x14ac:dyDescent="0.3">
      <c r="G46" s="135"/>
    </row>
    <row r="47" spans="1:16" ht="31.2" x14ac:dyDescent="0.3">
      <c r="G47" s="135"/>
    </row>
    <row r="48" spans="1:16" ht="31.2" x14ac:dyDescent="0.3">
      <c r="G48" s="135"/>
    </row>
    <row r="49" spans="7:7" ht="31.2" x14ac:dyDescent="0.3">
      <c r="G49" s="135"/>
    </row>
    <row r="50" spans="7:7" ht="31.2" x14ac:dyDescent="0.3">
      <c r="G50" s="135"/>
    </row>
    <row r="51" spans="7:7" ht="18" x14ac:dyDescent="0.3"/>
    <row r="52" spans="7:7" ht="18" x14ac:dyDescent="0.3"/>
    <row r="53" spans="7:7" ht="18" x14ac:dyDescent="0.3"/>
    <row r="54" spans="7:7" ht="18" x14ac:dyDescent="0.3"/>
    <row r="55" spans="7:7" ht="18" x14ac:dyDescent="0.3"/>
  </sheetData>
  <sheetProtection algorithmName="SHA-512" hashValue="P7+LmzeAETbUjn9SiMbMIraIvWka3RYB5BwEnCvEAYGc6MzgFe0KoJqj+dCT9elNob2Sgv9WNR2E1dIadJjC4Q==" saltValue="Mnr+NtGJMbLGmjJJWm0+Bw==" spinCount="100000" sheet="1" formatCells="0" formatColumns="0" formatRows="0" insertColumns="0" insertRows="0" insertHyperlinks="0" deleteColumns="0" deleteRows="0" sort="0" autoFilter="0" pivotTables="0"/>
  <customSheetViews>
    <customSheetView guid="{DEC20BED-F1DF-4300-B36D-91EF34ED62E4}" scale="80" fitToPage="1" hiddenColumns="1">
      <pane ySplit="5" topLeftCell="A6" activePane="bottomLeft" state="frozen"/>
      <selection pane="bottomLeft" activeCell="G12" sqref="G12"/>
      <pageMargins left="0" right="0" top="0" bottom="0" header="0" footer="0"/>
      <printOptions horizontalCentered="1" verticalCentered="1"/>
      <pageSetup paperSize="9" scale="44" orientation="landscape" r:id="rId1"/>
    </customSheetView>
  </customSheetViews>
  <mergeCells count="40">
    <mergeCell ref="C27:C30"/>
    <mergeCell ref="C31:C32"/>
    <mergeCell ref="C33:C35"/>
    <mergeCell ref="C10:C12"/>
    <mergeCell ref="C13:C17"/>
    <mergeCell ref="C18:C20"/>
    <mergeCell ref="C21:C24"/>
    <mergeCell ref="C25:C26"/>
    <mergeCell ref="A1:G1"/>
    <mergeCell ref="A33:A35"/>
    <mergeCell ref="D33:D35"/>
    <mergeCell ref="R2:R4"/>
    <mergeCell ref="I2:I5"/>
    <mergeCell ref="L2:L5"/>
    <mergeCell ref="J2:J5"/>
    <mergeCell ref="K2:K5"/>
    <mergeCell ref="M2:M5"/>
    <mergeCell ref="N2:N5"/>
    <mergeCell ref="O2:O5"/>
    <mergeCell ref="P2:P5"/>
    <mergeCell ref="A6:A9"/>
    <mergeCell ref="D6:D9"/>
    <mergeCell ref="A5:B5"/>
    <mergeCell ref="A2:F4"/>
    <mergeCell ref="G2:G4"/>
    <mergeCell ref="A27:A30"/>
    <mergeCell ref="D27:D30"/>
    <mergeCell ref="A31:A32"/>
    <mergeCell ref="D31:D32"/>
    <mergeCell ref="A21:A24"/>
    <mergeCell ref="D21:D24"/>
    <mergeCell ref="A25:A26"/>
    <mergeCell ref="D25:D26"/>
    <mergeCell ref="A10:A12"/>
    <mergeCell ref="D10:D12"/>
    <mergeCell ref="A18:A20"/>
    <mergeCell ref="D18:D20"/>
    <mergeCell ref="A13:A17"/>
    <mergeCell ref="D13:D17"/>
    <mergeCell ref="C6:C9"/>
  </mergeCells>
  <conditionalFormatting sqref="G6:G35">
    <cfRule type="expression" dxfId="11" priority="17">
      <formula>G6=""</formula>
    </cfRule>
    <cfRule type="expression" dxfId="10" priority="15">
      <formula>OR((G6="x"),(G6="X"))</formula>
    </cfRule>
    <cfRule type="expression" dxfId="9" priority="1">
      <formula>G6="+"</formula>
    </cfRule>
  </conditionalFormatting>
  <conditionalFormatting sqref="S2">
    <cfRule type="expression" dxfId="8" priority="8">
      <formula>S2=""</formula>
    </cfRule>
    <cfRule type="expression" dxfId="7" priority="9">
      <formula>OR((S2="x"),(S2="X"))</formula>
    </cfRule>
    <cfRule type="expression" dxfId="6" priority="10">
      <formula>S2="+"</formula>
    </cfRule>
  </conditionalFormatting>
  <conditionalFormatting sqref="S4">
    <cfRule type="expression" dxfId="5" priority="5">
      <formula>S4=""</formula>
    </cfRule>
    <cfRule type="expression" dxfId="4" priority="6">
      <formula>OR((S4="x"),(S4="X"))</formula>
    </cfRule>
    <cfRule type="expression" dxfId="3" priority="7">
      <formula>S4="+"</formula>
    </cfRule>
  </conditionalFormatting>
  <conditionalFormatting sqref="S3">
    <cfRule type="expression" dxfId="2" priority="2">
      <formula>S3=""</formula>
    </cfRule>
    <cfRule type="expression" dxfId="1" priority="3">
      <formula>OR((S3="x"),(S3="X"))</formula>
    </cfRule>
    <cfRule type="expression" dxfId="0" priority="4">
      <formula>S3="+"</formula>
    </cfRule>
  </conditionalFormatting>
  <printOptions horizontalCentered="1" verticalCentered="1"/>
  <pageMargins left="0.70866141732283472" right="0.70866141732283472" top="0.35433070866141736" bottom="0.35433070866141736" header="0.31496062992125984" footer="0.31496062992125984"/>
  <pageSetup paperSize="9" scale="44"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errorTitle="Błąd" error="Permissible values are the plus (+), the letter X, or an empty cell." xr:uid="{A60CD7C9-DA58-453E-9EAC-9FC473B6E0B6}">
          <x14:formula1>
            <xm:f>Instructions!$A$1:$A$4</xm:f>
          </x14:formula1>
          <xm:sqref>G6:G35</xm:sqref>
        </x14:dataValidation>
        <x14:dataValidation type="list" allowBlank="1" showInputMessage="1" showErrorMessage="1" errorTitle="Błąd" error="Permissible values are the letter X, an empty cell, or the hyphen (-)" xr:uid="{187AFFED-3D37-45D9-85E2-056F074FABF0}">
          <x14:formula1>
            <xm:f>Instructions!$A$1:$A$3</xm:f>
          </x14:formula1>
          <xm:sqref>S2:S4</xm:sqref>
        </x14:dataValidation>
        <x14:dataValidation type="list" allowBlank="1" showInputMessage="1" showErrorMessage="1" errorTitle="Błąd" error="Permissible values are the letter X, an empty cell, or the hyphen (-)" xr:uid="{4A3F2DD5-84C1-4341-837E-FBA4A1FD82FF}">
          <x14:formula1>
            <xm:f>Instructions!$A$1:$A$4</xm:f>
          </x14:formula1>
          <xm:sqref>G36:G1048576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8"/>
  <sheetViews>
    <sheetView zoomScale="70" zoomScaleNormal="70" workbookViewId="0"/>
  </sheetViews>
  <sheetFormatPr defaultColWidth="8.88671875" defaultRowHeight="14.4" x14ac:dyDescent="0.3"/>
  <cols>
    <col min="1" max="1" width="4.109375" style="17" customWidth="1"/>
    <col min="2" max="3" width="16.109375" style="17" customWidth="1"/>
    <col min="4" max="4" width="14.6640625" style="17" customWidth="1"/>
    <col min="5" max="6" width="14.6640625" style="2" customWidth="1"/>
    <col min="7" max="7" width="56.6640625" style="2" customWidth="1"/>
    <col min="8" max="16384" width="8.88671875" style="17"/>
  </cols>
  <sheetData>
    <row r="1" spans="1:7" x14ac:dyDescent="0.3">
      <c r="A1" s="16" t="s">
        <v>609</v>
      </c>
    </row>
    <row r="2" spans="1:7" x14ac:dyDescent="0.3">
      <c r="A2" s="16"/>
    </row>
    <row r="4" spans="1:7" ht="37.200000000000003" customHeight="1" x14ac:dyDescent="0.3">
      <c r="B4" s="274" t="s">
        <v>610</v>
      </c>
      <c r="C4" s="274"/>
      <c r="D4" s="278" t="s">
        <v>611</v>
      </c>
      <c r="E4" s="278"/>
      <c r="F4" s="278"/>
      <c r="G4" s="278"/>
    </row>
    <row r="5" spans="1:7" ht="30" customHeight="1" x14ac:dyDescent="0.3">
      <c r="B5" s="279" t="s">
        <v>612</v>
      </c>
      <c r="C5" s="279"/>
      <c r="D5" s="280">
        <v>45228</v>
      </c>
      <c r="E5" s="280"/>
      <c r="F5" s="280"/>
      <c r="G5" s="281"/>
    </row>
    <row r="7" spans="1:7" ht="30" customHeight="1" x14ac:dyDescent="0.3">
      <c r="B7" s="22" t="s">
        <v>613</v>
      </c>
    </row>
    <row r="8" spans="1:7" ht="30" customHeight="1" x14ac:dyDescent="0.3">
      <c r="B8" s="25" t="s">
        <v>614</v>
      </c>
    </row>
    <row r="10" spans="1:7" ht="45" customHeight="1" x14ac:dyDescent="0.3">
      <c r="B10" s="26" t="s">
        <v>615</v>
      </c>
      <c r="C10" s="26" t="s">
        <v>616</v>
      </c>
      <c r="D10" s="26" t="s">
        <v>617</v>
      </c>
      <c r="E10" s="26" t="s">
        <v>618</v>
      </c>
      <c r="F10" s="26" t="s">
        <v>619</v>
      </c>
      <c r="G10" s="27" t="s">
        <v>620</v>
      </c>
    </row>
    <row r="11" spans="1:7" ht="45" customHeight="1" x14ac:dyDescent="0.3">
      <c r="B11" s="23" t="s">
        <v>621</v>
      </c>
      <c r="C11" s="24">
        <f>'1. CRL'!G2</f>
        <v>0</v>
      </c>
      <c r="D11" s="29">
        <v>1</v>
      </c>
      <c r="E11" s="29">
        <v>1</v>
      </c>
      <c r="F11" s="29" t="s">
        <v>622</v>
      </c>
      <c r="G11" s="28" t="s">
        <v>623</v>
      </c>
    </row>
    <row r="12" spans="1:7" ht="45" customHeight="1" x14ac:dyDescent="0.3">
      <c r="B12" s="23" t="s">
        <v>624</v>
      </c>
      <c r="C12" s="24">
        <f>'2. TRL'!G2</f>
        <v>0</v>
      </c>
      <c r="D12" s="29">
        <v>2</v>
      </c>
      <c r="E12" s="29">
        <v>8</v>
      </c>
      <c r="F12" s="29" t="s">
        <v>622</v>
      </c>
      <c r="G12" s="28" t="s">
        <v>625</v>
      </c>
    </row>
    <row r="13" spans="1:7" ht="45" customHeight="1" x14ac:dyDescent="0.3">
      <c r="B13" s="23" t="s">
        <v>626</v>
      </c>
      <c r="C13" s="24">
        <f>'3. BRL'!G2</f>
        <v>0</v>
      </c>
      <c r="D13" s="29">
        <v>1</v>
      </c>
      <c r="E13" s="29">
        <v>1</v>
      </c>
      <c r="F13" s="29" t="s">
        <v>622</v>
      </c>
      <c r="G13" s="28" t="s">
        <v>627</v>
      </c>
    </row>
    <row r="14" spans="1:7" ht="45" customHeight="1" x14ac:dyDescent="0.3">
      <c r="B14" s="23" t="s">
        <v>628</v>
      </c>
      <c r="C14" s="24">
        <f>'4. IPRL'!G2</f>
        <v>0</v>
      </c>
      <c r="D14" s="29">
        <v>1</v>
      </c>
      <c r="E14" s="29">
        <v>1</v>
      </c>
      <c r="F14" s="29" t="s">
        <v>622</v>
      </c>
      <c r="G14" s="28" t="s">
        <v>629</v>
      </c>
    </row>
    <row r="15" spans="1:7" ht="45" customHeight="1" x14ac:dyDescent="0.3">
      <c r="B15" s="23" t="s">
        <v>630</v>
      </c>
      <c r="C15" s="24">
        <f>'5. TmRL'!G2</f>
        <v>0</v>
      </c>
      <c r="D15" s="29">
        <v>1</v>
      </c>
      <c r="E15" s="29">
        <v>1</v>
      </c>
      <c r="F15" s="29" t="s">
        <v>622</v>
      </c>
      <c r="G15" s="28" t="s">
        <v>631</v>
      </c>
    </row>
    <row r="16" spans="1:7" ht="45" customHeight="1" x14ac:dyDescent="0.3">
      <c r="B16" s="23" t="s">
        <v>632</v>
      </c>
      <c r="C16" s="24">
        <f>'6. FRL'!G2</f>
        <v>0</v>
      </c>
      <c r="D16" s="29">
        <v>1</v>
      </c>
      <c r="E16" s="29">
        <v>1</v>
      </c>
      <c r="F16" s="29" t="s">
        <v>622</v>
      </c>
      <c r="G16" s="28" t="s">
        <v>633</v>
      </c>
    </row>
    <row r="17" spans="2:21" ht="45" customHeight="1" x14ac:dyDescent="0.3">
      <c r="B17" s="23" t="s">
        <v>634</v>
      </c>
      <c r="C17" s="24">
        <f>'7. SRL'!G2</f>
        <v>0</v>
      </c>
      <c r="D17" s="29">
        <v>1</v>
      </c>
      <c r="E17" s="29">
        <v>1</v>
      </c>
      <c r="F17" s="29" t="s">
        <v>622</v>
      </c>
      <c r="G17" s="28" t="s">
        <v>635</v>
      </c>
    </row>
    <row r="19" spans="2:21" ht="31.2" customHeight="1" x14ac:dyDescent="0.3">
      <c r="B19" s="275" t="s">
        <v>636</v>
      </c>
      <c r="C19" s="276"/>
      <c r="D19" s="276"/>
      <c r="E19" s="276"/>
      <c r="F19" s="276"/>
      <c r="G19" s="276"/>
      <c r="H19" s="276"/>
      <c r="I19" s="276"/>
      <c r="J19" s="276"/>
      <c r="K19" s="276"/>
      <c r="L19" s="276"/>
      <c r="M19" s="276"/>
      <c r="N19" s="276"/>
      <c r="O19" s="276"/>
      <c r="P19" s="276"/>
      <c r="Q19" s="276"/>
      <c r="R19" s="276"/>
      <c r="S19" s="276"/>
      <c r="T19" s="276"/>
      <c r="U19" s="277"/>
    </row>
    <row r="20" spans="2:21" x14ac:dyDescent="0.3">
      <c r="E20" s="17"/>
      <c r="F20" s="17"/>
      <c r="G20" s="17"/>
    </row>
    <row r="21" spans="2:21" x14ac:dyDescent="0.3">
      <c r="E21" s="17"/>
      <c r="F21" s="17"/>
      <c r="G21" s="17"/>
    </row>
    <row r="22" spans="2:21" x14ac:dyDescent="0.3">
      <c r="E22" s="17"/>
      <c r="F22" s="17"/>
      <c r="G22" s="17"/>
    </row>
    <row r="23" spans="2:21" x14ac:dyDescent="0.3">
      <c r="E23" s="17"/>
      <c r="F23" s="17"/>
      <c r="G23" s="17"/>
    </row>
    <row r="24" spans="2:21" x14ac:dyDescent="0.3">
      <c r="E24" s="17"/>
      <c r="F24" s="17"/>
      <c r="G24" s="17"/>
    </row>
    <row r="25" spans="2:21" x14ac:dyDescent="0.3">
      <c r="E25" s="17"/>
      <c r="F25" s="17"/>
      <c r="G25" s="17"/>
    </row>
    <row r="26" spans="2:21" x14ac:dyDescent="0.3">
      <c r="E26" s="17"/>
      <c r="F26" s="17"/>
      <c r="G26" s="17"/>
    </row>
    <row r="27" spans="2:21" x14ac:dyDescent="0.3">
      <c r="E27" s="17"/>
      <c r="F27" s="17"/>
      <c r="G27" s="17"/>
    </row>
    <row r="28" spans="2:21" x14ac:dyDescent="0.3">
      <c r="E28" s="17"/>
      <c r="F28" s="17"/>
      <c r="G28" s="17"/>
    </row>
    <row r="29" spans="2:21" x14ac:dyDescent="0.3">
      <c r="E29" s="17"/>
      <c r="F29" s="17"/>
      <c r="G29" s="17"/>
    </row>
    <row r="30" spans="2:21" x14ac:dyDescent="0.3">
      <c r="E30" s="17"/>
      <c r="F30" s="17"/>
      <c r="G30" s="17"/>
    </row>
    <row r="31" spans="2:21" x14ac:dyDescent="0.3">
      <c r="E31" s="17"/>
      <c r="F31" s="17"/>
      <c r="G31" s="17"/>
    </row>
    <row r="32" spans="2:21" x14ac:dyDescent="0.3">
      <c r="E32" s="17"/>
      <c r="F32" s="17"/>
      <c r="G32" s="17"/>
    </row>
    <row r="33" s="17" customFormat="1" x14ac:dyDescent="0.3"/>
    <row r="34" s="17" customFormat="1" x14ac:dyDescent="0.3"/>
    <row r="35" s="17" customFormat="1" x14ac:dyDescent="0.3"/>
    <row r="36" s="17" customFormat="1" x14ac:dyDescent="0.3"/>
    <row r="37" s="17" customFormat="1" x14ac:dyDescent="0.3"/>
    <row r="38" s="17" customFormat="1" x14ac:dyDescent="0.3"/>
  </sheetData>
  <sheetProtection algorithmName="SHA-512" hashValue="G91F6KpIno9FQT0AG7rxm2UUIxmQh0VrDblAzC4Pe0bs7XhMm+cNklPmslbCYmM4rAafllFtkcWAoupDDniIow==" saltValue="VLdUyFABi5yYVKIMCYfprw==" spinCount="100000" sheet="1" formatCells="0" formatColumns="0" formatRows="0" insertColumns="0" insertRows="0" insertHyperlinks="0" deleteColumns="0" deleteRows="0" sort="0" autoFilter="0" pivotTables="0"/>
  <customSheetViews>
    <customSheetView guid="{DEC20BED-F1DF-4300-B36D-91EF34ED62E4}" scale="70" fitToPage="1" topLeftCell="A4">
      <pageMargins left="0" right="0" top="0" bottom="0" header="0" footer="0"/>
      <printOptions horizontalCentered="1" verticalCentered="1"/>
      <pageSetup paperSize="9" scale="48" orientation="landscape" r:id="rId1"/>
    </customSheetView>
  </customSheetViews>
  <mergeCells count="5">
    <mergeCell ref="B4:C4"/>
    <mergeCell ref="B19:U19"/>
    <mergeCell ref="D4:G4"/>
    <mergeCell ref="B5:C5"/>
    <mergeCell ref="D5:G5"/>
  </mergeCells>
  <printOptions horizontalCentered="1" verticalCentered="1"/>
  <pageMargins left="0.70866141732283472" right="0.70866141732283472" top="0.74803149606299213" bottom="0.74803149606299213" header="0.31496062992125984" footer="0.31496062992125984"/>
  <pageSetup paperSize="9" scale="48" orientation="landscape"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2AFC1F9569211468C259180A8F3B89A" ma:contentTypeVersion="12" ma:contentTypeDescription="Utwórz nowy dokument." ma:contentTypeScope="" ma:versionID="e178dd4ce1d05b768a2ad1fb7bef85d0">
  <xsd:schema xmlns:xsd="http://www.w3.org/2001/XMLSchema" xmlns:xs="http://www.w3.org/2001/XMLSchema" xmlns:p="http://schemas.microsoft.com/office/2006/metadata/properties" xmlns:ns2="de615007-e3a1-4654-9e9d-6a139f530e97" xmlns:ns3="bd9bc3a3-a4fd-407b-b875-19713fd63aa5" targetNamespace="http://schemas.microsoft.com/office/2006/metadata/properties" ma:root="true" ma:fieldsID="d744ad70ade8371c8e0f95692806a9a9" ns2:_="" ns3:_="">
    <xsd:import namespace="de615007-e3a1-4654-9e9d-6a139f530e97"/>
    <xsd:import namespace="bd9bc3a3-a4fd-407b-b875-19713fd63a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615007-e3a1-4654-9e9d-6a139f530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9bc3a3-a4fd-407b-b875-19713fd63aa5" elementFormDefault="qualified">
    <xsd:import namespace="http://schemas.microsoft.com/office/2006/documentManagement/types"/>
    <xsd:import namespace="http://schemas.microsoft.com/office/infopath/2007/PartnerControls"/>
    <xsd:element name="SharedWithUsers" ma:index="17"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DD2DEE-06ED-4CF4-961A-28341B5546D4}">
  <ds:schemaRefs>
    <ds:schemaRef ds:uri="http://schemas.microsoft.com/sharepoint/v3/contenttype/forms"/>
  </ds:schemaRefs>
</ds:datastoreItem>
</file>

<file path=customXml/itemProps2.xml><?xml version="1.0" encoding="utf-8"?>
<ds:datastoreItem xmlns:ds="http://schemas.openxmlformats.org/officeDocument/2006/customXml" ds:itemID="{8FA2AEEA-A426-4B4A-9FEE-C295CFBDA8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615007-e3a1-4654-9e9d-6a139f530e97"/>
    <ds:schemaRef ds:uri="bd9bc3a3-a4fd-407b-b875-19713fd63a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72B9B2-4A22-42F3-AC8E-B40BF35B9E7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1</vt:i4>
      </vt:variant>
    </vt:vector>
  </HeadingPairs>
  <TitlesOfParts>
    <vt:vector size="10" baseType="lpstr">
      <vt:lpstr>Instructions</vt:lpstr>
      <vt:lpstr>1. CRL</vt:lpstr>
      <vt:lpstr>2. TRL</vt:lpstr>
      <vt:lpstr>3. BRL</vt:lpstr>
      <vt:lpstr>4. IPRL</vt:lpstr>
      <vt:lpstr>5. TmRL</vt:lpstr>
      <vt:lpstr>6. FRL</vt:lpstr>
      <vt:lpstr>7. SRL</vt:lpstr>
      <vt:lpstr>Summary</vt:lpstr>
      <vt:lpstr>Instructions!Obszar_wydruku</vt:lpstr>
    </vt:vector>
  </TitlesOfParts>
  <Manager/>
  <Company>KTH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Gustav Notander</dc:creator>
  <cp:keywords/>
  <dc:description/>
  <cp:lastModifiedBy>Robert Bajko</cp:lastModifiedBy>
  <cp:revision/>
  <dcterms:created xsi:type="dcterms:W3CDTF">2020-01-16T08:49:13Z</dcterms:created>
  <dcterms:modified xsi:type="dcterms:W3CDTF">2023-10-27T11:14:21Z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0x010100C2AFC1F9569211468C259180A8F3B89A</vt:lpwstr>
  </property>
</Properties>
</file>